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3\3. HKII 22-23\5. BẢNG ĐIỂM TỔNG HỢP\KHÓA 22\THI LAN 1\"/>
    </mc:Choice>
  </mc:AlternateContent>
  <xr:revisionPtr revIDLastSave="0" documentId="8_{FCA4B35E-5D54-4C54-B437-5482EF72B7AC}" xr6:coauthVersionLast="46" xr6:coauthVersionMax="46" xr10:uidLastSave="{00000000-0000-0000-0000-000000000000}"/>
  <bookViews>
    <workbookView xWindow="-120" yWindow="-120" windowWidth="20730" windowHeight="11160" xr2:uid="{E71BFC95-1792-49ED-B701-47EF17990E8B}"/>
  </bookViews>
  <sheets>
    <sheet name="TTV22B1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thai">#REF!</definedName>
    <definedName name="WQ">#REF!</definedName>
    <definedName name="WSDR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R23" i="1" s="1"/>
  <c r="S23" i="1"/>
  <c r="Q23" i="1"/>
  <c r="P23" i="1"/>
  <c r="O23" i="1"/>
  <c r="T22" i="1"/>
  <c r="S22" i="1"/>
  <c r="R22" i="1"/>
  <c r="Q22" i="1"/>
  <c r="P22" i="1"/>
  <c r="O22" i="1"/>
  <c r="T21" i="1"/>
  <c r="R21" i="1" s="1"/>
  <c r="S21" i="1"/>
  <c r="Q21" i="1"/>
  <c r="P21" i="1"/>
  <c r="O21" i="1"/>
  <c r="T20" i="1"/>
  <c r="S20" i="1"/>
  <c r="R20" i="1"/>
  <c r="Q20" i="1"/>
  <c r="P20" i="1"/>
  <c r="O20" i="1"/>
  <c r="T19" i="1"/>
  <c r="R19" i="1" s="1"/>
  <c r="S19" i="1"/>
  <c r="Q19" i="1"/>
  <c r="P19" i="1"/>
  <c r="O19" i="1"/>
  <c r="T18" i="1"/>
  <c r="S18" i="1"/>
  <c r="R18" i="1"/>
  <c r="Q18" i="1"/>
  <c r="P18" i="1"/>
  <c r="O18" i="1"/>
  <c r="T17" i="1"/>
  <c r="R17" i="1" s="1"/>
  <c r="S17" i="1"/>
  <c r="Q17" i="1"/>
  <c r="P17" i="1"/>
  <c r="O17" i="1"/>
  <c r="T16" i="1"/>
  <c r="S16" i="1"/>
  <c r="R16" i="1"/>
  <c r="Q16" i="1"/>
  <c r="P16" i="1"/>
  <c r="O16" i="1"/>
  <c r="T15" i="1"/>
  <c r="R15" i="1" s="1"/>
  <c r="S15" i="1"/>
  <c r="Q15" i="1"/>
  <c r="P15" i="1"/>
  <c r="O15" i="1"/>
  <c r="T14" i="1"/>
  <c r="S14" i="1"/>
  <c r="R14" i="1"/>
  <c r="Q14" i="1"/>
  <c r="P14" i="1"/>
  <c r="O14" i="1"/>
  <c r="T13" i="1"/>
  <c r="R13" i="1" s="1"/>
  <c r="S13" i="1"/>
  <c r="Q13" i="1"/>
  <c r="P13" i="1"/>
  <c r="O13" i="1"/>
  <c r="T12" i="1"/>
  <c r="S12" i="1"/>
  <c r="R12" i="1"/>
  <c r="Q12" i="1"/>
  <c r="P12" i="1"/>
  <c r="O12" i="1"/>
  <c r="T11" i="1"/>
  <c r="R11" i="1" s="1"/>
  <c r="S11" i="1"/>
  <c r="Q11" i="1"/>
  <c r="P11" i="1"/>
  <c r="O11" i="1"/>
  <c r="T10" i="1"/>
  <c r="S10" i="1"/>
  <c r="R10" i="1"/>
  <c r="Q10" i="1"/>
  <c r="P10" i="1"/>
  <c r="O10" i="1"/>
  <c r="T9" i="1"/>
  <c r="R9" i="1" s="1"/>
  <c r="S9" i="1"/>
  <c r="Q9" i="1"/>
  <c r="P9" i="1"/>
  <c r="O9" i="1"/>
</calcChain>
</file>

<file path=xl/sharedStrings.xml><?xml version="1.0" encoding="utf-8"?>
<sst xmlns="http://schemas.openxmlformats.org/spreadsheetml/2006/main" count="197" uniqueCount="136">
  <si>
    <t>BẢNG ĐIỂM TỔNG HỢP LỚP TTV22B1</t>
  </si>
  <si>
    <t xml:space="preserve"> HỌC KỲ II NĂM HỌC 2022-2023</t>
  </si>
  <si>
    <t>STT</t>
  </si>
  <si>
    <t>MSHS</t>
  </si>
  <si>
    <t>Họ và tên</t>
  </si>
  <si>
    <t>Ngày sinh</t>
  </si>
  <si>
    <t>Giáo dục QP - An ninh(2)</t>
  </si>
  <si>
    <t>Tiếng anh(4)</t>
  </si>
  <si>
    <t>Lập trình căn bản(2)</t>
  </si>
  <si>
    <t>Soạn thảo văn bản điện tử(3)</t>
  </si>
  <si>
    <t>Tiếng anh chuyên ngành(2)</t>
  </si>
  <si>
    <t>Bảng tính điện tử(3)</t>
  </si>
  <si>
    <t>Điểm TB</t>
  </si>
  <si>
    <t>Xếp loại</t>
  </si>
  <si>
    <t>1</t>
  </si>
  <si>
    <t>2254802032530</t>
  </si>
  <si>
    <t>Nguyễn Thị</t>
  </si>
  <si>
    <t>Đào</t>
  </si>
  <si>
    <t>13/01/2007</t>
  </si>
  <si>
    <t>8.7</t>
  </si>
  <si>
    <t>5.8</t>
  </si>
  <si>
    <t>6.7</t>
  </si>
  <si>
    <t>7.9</t>
  </si>
  <si>
    <t>7.3</t>
  </si>
  <si>
    <t>6.9</t>
  </si>
  <si>
    <t>Trung bình</t>
  </si>
  <si>
    <t>2</t>
  </si>
  <si>
    <t>2254802032532</t>
  </si>
  <si>
    <t>Nguyễn Minh</t>
  </si>
  <si>
    <t>Khang</t>
  </si>
  <si>
    <t>19/08/2007</t>
  </si>
  <si>
    <t>6.5</t>
  </si>
  <si>
    <t>5.9</t>
  </si>
  <si>
    <t>7.8</t>
  </si>
  <si>
    <t>8.0</t>
  </si>
  <si>
    <t>7.4</t>
  </si>
  <si>
    <t>7.1</t>
  </si>
  <si>
    <t>Khá</t>
  </si>
  <si>
    <t>3</t>
  </si>
  <si>
    <t>2254802032533</t>
  </si>
  <si>
    <t>Phạm Nguyễn Cẩm</t>
  </si>
  <si>
    <t>Ly</t>
  </si>
  <si>
    <t>22/05/2007</t>
  </si>
  <si>
    <t>7.5</t>
  </si>
  <si>
    <t>5.3</t>
  </si>
  <si>
    <t>6.0</t>
  </si>
  <si>
    <t>8.1</t>
  </si>
  <si>
    <t>5.6</t>
  </si>
  <si>
    <t>6.2</t>
  </si>
  <si>
    <t>4</t>
  </si>
  <si>
    <t>2254802032535</t>
  </si>
  <si>
    <t>Hồ Ngọc</t>
  </si>
  <si>
    <t>Như</t>
  </si>
  <si>
    <t>29/07/2007</t>
  </si>
  <si>
    <t>5.5</t>
  </si>
  <si>
    <t>5.2</t>
  </si>
  <si>
    <t>3.9</t>
  </si>
  <si>
    <t>5.7</t>
  </si>
  <si>
    <t>5</t>
  </si>
  <si>
    <t>2254802032536</t>
  </si>
  <si>
    <t>Huỳnh Tấn</t>
  </si>
  <si>
    <t>Phát</t>
  </si>
  <si>
    <t>14/10/2007</t>
  </si>
  <si>
    <t>7.6</t>
  </si>
  <si>
    <t>4.7</t>
  </si>
  <si>
    <t>6</t>
  </si>
  <si>
    <t>2254802032539</t>
  </si>
  <si>
    <t>Lê Hồng</t>
  </si>
  <si>
    <t>Sang</t>
  </si>
  <si>
    <t>21/07/2007</t>
  </si>
  <si>
    <t>0.0</t>
  </si>
  <si>
    <t>Yếu</t>
  </si>
  <si>
    <t>7</t>
  </si>
  <si>
    <t>2254802032540</t>
  </si>
  <si>
    <t>Phạm Tấn</t>
  </si>
  <si>
    <t>23/01/2007</t>
  </si>
  <si>
    <t>2.8</t>
  </si>
  <si>
    <t>2.0</t>
  </si>
  <si>
    <t>1.2</t>
  </si>
  <si>
    <t>1.7</t>
  </si>
  <si>
    <t>8</t>
  </si>
  <si>
    <t>2254802032541</t>
  </si>
  <si>
    <t>Trần Văn</t>
  </si>
  <si>
    <t>Sơn</t>
  </si>
  <si>
    <t>13/07/1999</t>
  </si>
  <si>
    <t>9.9</t>
  </si>
  <si>
    <t>9.4</t>
  </si>
  <si>
    <t>10.0</t>
  </si>
  <si>
    <t>9.7</t>
  </si>
  <si>
    <t>9.5</t>
  </si>
  <si>
    <t>8.8</t>
  </si>
  <si>
    <t>Xuất sắc</t>
  </si>
  <si>
    <t>9</t>
  </si>
  <si>
    <t>2254802032543</t>
  </si>
  <si>
    <t>Văn Thị Bé</t>
  </si>
  <si>
    <t>Thanh</t>
  </si>
  <si>
    <t>28/02/2007</t>
  </si>
  <si>
    <t>10</t>
  </si>
  <si>
    <t>2254802032544</t>
  </si>
  <si>
    <t>Lê Thị Thu</t>
  </si>
  <si>
    <t>Thảo</t>
  </si>
  <si>
    <t>14/01/2007</t>
  </si>
  <si>
    <t>2.5</t>
  </si>
  <si>
    <t>0.4</t>
  </si>
  <si>
    <t>11</t>
  </si>
  <si>
    <t>2254802032545</t>
  </si>
  <si>
    <t>Nguyễn Thị Huỳnh</t>
  </si>
  <si>
    <t>Trâm</t>
  </si>
  <si>
    <t>11/12/2007</t>
  </si>
  <si>
    <t>7.2</t>
  </si>
  <si>
    <t>7.7</t>
  </si>
  <si>
    <t>5.4</t>
  </si>
  <si>
    <t>12</t>
  </si>
  <si>
    <t>2254802032546</t>
  </si>
  <si>
    <t>Nguyễn Kiều</t>
  </si>
  <si>
    <t>Trang</t>
  </si>
  <si>
    <t>05/01/2007</t>
  </si>
  <si>
    <t>8.4</t>
  </si>
  <si>
    <t>3.7</t>
  </si>
  <si>
    <t>13</t>
  </si>
  <si>
    <t>2254802032547</t>
  </si>
  <si>
    <t>Nguyễn Quốc</t>
  </si>
  <si>
    <t>Trung</t>
  </si>
  <si>
    <t>10/10/2007</t>
  </si>
  <si>
    <t>0.8</t>
  </si>
  <si>
    <t>0.9</t>
  </si>
  <si>
    <t>0.2</t>
  </si>
  <si>
    <t>14</t>
  </si>
  <si>
    <t>2254802032549</t>
  </si>
  <si>
    <t>Lê Ngọc Trung</t>
  </si>
  <si>
    <t>Hiếu</t>
  </si>
  <si>
    <t>05/08/2006</t>
  </si>
  <si>
    <t>9.6</t>
  </si>
  <si>
    <t>9.2</t>
  </si>
  <si>
    <t>3.6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</si>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</sst>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7" xfId="0" applyBorder="1"/>
    <xf numFmtId="49" fontId="0" fillId="0" borderId="0" xfId="0" applyNumberFormat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Fill="1" applyBorder="1" applyAlignment="1">
      <alignment horizontal="center" vertical="center"/>
    </xf>
    <xf numFmtId="0" fontId="8" fillId="0" borderId="0" xfId="0" applyFont="1"/>
    <xf numFmtId="164" fontId="0" fillId="0" borderId="0" xfId="0" applyNumberFormat="1"/>
  </cellXfs>
  <cellStyles count="2">
    <cellStyle name="Bình thường" xfId="0" builtinId="0"/>
    <cellStyle name="Normal 2" xfId="1" xr:uid="{4DD185A3-15EB-4414-9139-16E3C5F336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13</xdr:col>
      <xdr:colOff>685799</xdr:colOff>
      <xdr:row>2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ABCF5FE-883E-4480-B504-F78C699CB4C8}"/>
            </a:ext>
          </a:extLst>
        </xdr:cNvPr>
        <xdr:cNvGrpSpPr>
          <a:grpSpLocks/>
        </xdr:cNvGrpSpPr>
      </xdr:nvGrpSpPr>
      <xdr:grpSpPr bwMode="auto">
        <a:xfrm>
          <a:off x="3705225" y="47625"/>
          <a:ext cx="3248024" cy="419100"/>
          <a:chOff x="412" y="6"/>
          <a:chExt cx="346" cy="44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7B5B55EE-76FB-40C9-A4FE-095DE8650A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073FAD57-0989-4792-8A9E-55055AB33330}"/>
              </a:ext>
            </a:extLst>
          </xdr:cNvPr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24</xdr:row>
      <xdr:rowOff>9525</xdr:rowOff>
    </xdr:from>
    <xdr:to>
      <xdr:col>13</xdr:col>
      <xdr:colOff>914399</xdr:colOff>
      <xdr:row>30</xdr:row>
      <xdr:rowOff>19050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491C656D-3340-400F-8AA0-7F0179D96591}"/>
            </a:ext>
          </a:extLst>
        </xdr:cNvPr>
        <xdr:cNvSpPr txBox="1">
          <a:spLocks noChangeArrowheads="1"/>
        </xdr:cNvSpPr>
      </xdr:nvSpPr>
      <xdr:spPr bwMode="auto">
        <a:xfrm>
          <a:off x="4000499" y="8048625"/>
          <a:ext cx="31718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26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06 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24</xdr:row>
      <xdr:rowOff>28575</xdr:rowOff>
    </xdr:from>
    <xdr:to>
      <xdr:col>3</xdr:col>
      <xdr:colOff>895350</xdr:colOff>
      <xdr:row>30</xdr:row>
      <xdr:rowOff>19050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7D7E3A1C-4B01-4098-B4E4-81AD5AF767AD}"/>
            </a:ext>
          </a:extLst>
        </xdr:cNvPr>
        <xdr:cNvSpPr txBox="1">
          <a:spLocks noChangeArrowheads="1"/>
        </xdr:cNvSpPr>
      </xdr:nvSpPr>
      <xdr:spPr bwMode="auto">
        <a:xfrm>
          <a:off x="9525" y="806767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D1DFA36A-22B1-4D02-AB86-B29A51AC8791}"/>
            </a:ext>
          </a:extLst>
        </xdr:cNvPr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>
            <a:extLst>
              <a:ext uri="{FF2B5EF4-FFF2-40B4-BE49-F238E27FC236}">
                <a16:creationId xmlns:a16="http://schemas.microsoft.com/office/drawing/2014/main" id="{67669144-93FF-4989-9B72-025AA522C0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>
            <a:extLst>
              <a:ext uri="{FF2B5EF4-FFF2-40B4-BE49-F238E27FC236}">
                <a16:creationId xmlns:a16="http://schemas.microsoft.com/office/drawing/2014/main" id="{B1F1C02D-70CF-4F62-BE73-C54008BAA70E}"/>
              </a:ext>
            </a:extLst>
          </xdr:cNvPr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R/BANG%20DIEM/1.%20BANG%20DIEM%20CAC%20NAM%20HOC/N&#258;M%202023/3.%20HKII%2022-23/2.3.%20T&#7892;NG%20H&#7906;P%20&#272;I&#7874;M%20KH&#211;A%2022%20HKI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544CC-CB0F-42E3-A644-D90611477FAF}">
  <sheetPr>
    <tabColor rgb="FFFF0000"/>
  </sheetPr>
  <dimension ref="A5:W24"/>
  <sheetViews>
    <sheetView tabSelected="1" topLeftCell="A4" workbookViewId="0">
      <selection activeCell="X22" sqref="X22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21" bestFit="1" customWidth="1"/>
    <col min="7" max="12" width="4.25" style="21" customWidth="1"/>
    <col min="13" max="13" width="4.25" style="26" customWidth="1"/>
    <col min="14" max="14" width="11.875" customWidth="1"/>
    <col min="15" max="19" width="4.625" hidden="1" customWidth="1"/>
    <col min="20" max="20" width="9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20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8" t="s">
        <v>12</v>
      </c>
      <c r="N8" s="9" t="s">
        <v>13</v>
      </c>
    </row>
    <row r="9" spans="1:20" ht="22.5" customHeight="1" x14ac:dyDescent="0.25">
      <c r="B9" s="10" t="s">
        <v>14</v>
      </c>
      <c r="C9" s="11" t="s">
        <v>15</v>
      </c>
      <c r="D9" s="12" t="s">
        <v>16</v>
      </c>
      <c r="E9" s="13" t="s">
        <v>17</v>
      </c>
      <c r="F9" s="14" t="s">
        <v>18</v>
      </c>
      <c r="G9" s="15" t="s">
        <v>19</v>
      </c>
      <c r="H9" s="15" t="s">
        <v>20</v>
      </c>
      <c r="I9" s="15" t="s">
        <v>21</v>
      </c>
      <c r="J9" s="15" t="s">
        <v>22</v>
      </c>
      <c r="K9" s="15" t="s">
        <v>23</v>
      </c>
      <c r="L9" s="15" t="s">
        <v>23</v>
      </c>
      <c r="M9" s="16" t="s">
        <v>24</v>
      </c>
      <c r="N9" s="17" t="s">
        <v>25</v>
      </c>
      <c r="O9" s="18" t="str">
        <f t="shared" ref="O9:O23" si="0">IF(AND(T9&gt;=9),"Xuất sắc","")</f>
        <v/>
      </c>
      <c r="P9" s="18" t="str">
        <f t="shared" ref="P9:P23" si="1">IF((AND(T9&lt;9,T9&gt;=8)),"Giỏi","")</f>
        <v/>
      </c>
      <c r="Q9" s="18" t="str">
        <f t="shared" ref="Q9:Q23" si="2">IF((AND(T9&lt;8,T9&gt;=7)),"Khá","")</f>
        <v/>
      </c>
      <c r="R9" s="18" t="str">
        <f t="shared" ref="R9:R23" si="3">IF((AND(T9&lt;7,T9&gt;=5)),"Trung bình","")</f>
        <v>Trung bình</v>
      </c>
      <c r="S9" s="18" t="str">
        <f t="shared" ref="S9:S23" si="4">IF((AND(M9="",T9=0)),"",IF(T9&lt;5,"Yếu",""))</f>
        <v/>
      </c>
      <c r="T9" s="19">
        <f t="shared" ref="T9:T23" si="5">VALUE(M9)</f>
        <v>6.9</v>
      </c>
    </row>
    <row r="10" spans="1:20" ht="22.5" customHeight="1" x14ac:dyDescent="0.25">
      <c r="B10" s="10" t="s">
        <v>26</v>
      </c>
      <c r="C10" s="11" t="s">
        <v>27</v>
      </c>
      <c r="D10" s="12" t="s">
        <v>28</v>
      </c>
      <c r="E10" s="13" t="s">
        <v>29</v>
      </c>
      <c r="F10" s="14" t="s">
        <v>30</v>
      </c>
      <c r="G10" s="15" t="s">
        <v>31</v>
      </c>
      <c r="H10" s="15" t="s">
        <v>32</v>
      </c>
      <c r="I10" s="15" t="s">
        <v>24</v>
      </c>
      <c r="J10" s="15" t="s">
        <v>33</v>
      </c>
      <c r="K10" s="15" t="s">
        <v>34</v>
      </c>
      <c r="L10" s="15" t="s">
        <v>35</v>
      </c>
      <c r="M10" s="16" t="s">
        <v>36</v>
      </c>
      <c r="N10" s="17" t="s">
        <v>37</v>
      </c>
      <c r="O10" s="18" t="str">
        <f t="shared" si="0"/>
        <v/>
      </c>
      <c r="P10" s="18" t="str">
        <f t="shared" si="1"/>
        <v/>
      </c>
      <c r="Q10" s="18" t="str">
        <f t="shared" si="2"/>
        <v>Khá</v>
      </c>
      <c r="R10" s="18" t="str">
        <f t="shared" si="3"/>
        <v/>
      </c>
      <c r="S10" s="18" t="str">
        <f t="shared" si="4"/>
        <v/>
      </c>
      <c r="T10" s="19">
        <f t="shared" si="5"/>
        <v>7.1</v>
      </c>
    </row>
    <row r="11" spans="1:20" ht="22.5" customHeight="1" x14ac:dyDescent="0.25">
      <c r="B11" s="10" t="s">
        <v>38</v>
      </c>
      <c r="C11" s="11" t="s">
        <v>39</v>
      </c>
      <c r="D11" s="12" t="s">
        <v>40</v>
      </c>
      <c r="E11" s="13" t="s">
        <v>41</v>
      </c>
      <c r="F11" s="14" t="s">
        <v>42</v>
      </c>
      <c r="G11" s="15" t="s">
        <v>43</v>
      </c>
      <c r="H11" s="15" t="s">
        <v>44</v>
      </c>
      <c r="I11" s="15" t="s">
        <v>45</v>
      </c>
      <c r="J11" s="15" t="s">
        <v>46</v>
      </c>
      <c r="K11" s="15" t="s">
        <v>32</v>
      </c>
      <c r="L11" s="15" t="s">
        <v>47</v>
      </c>
      <c r="M11" s="16" t="s">
        <v>48</v>
      </c>
      <c r="N11" s="17" t="s">
        <v>25</v>
      </c>
      <c r="O11" s="18" t="str">
        <f t="shared" si="0"/>
        <v/>
      </c>
      <c r="P11" s="18" t="str">
        <f t="shared" si="1"/>
        <v/>
      </c>
      <c r="Q11" s="18" t="str">
        <f t="shared" si="2"/>
        <v/>
      </c>
      <c r="R11" s="18" t="str">
        <f t="shared" si="3"/>
        <v>Trung bình</v>
      </c>
      <c r="S11" s="18" t="str">
        <f t="shared" si="4"/>
        <v/>
      </c>
      <c r="T11" s="19">
        <f t="shared" si="5"/>
        <v>6.2</v>
      </c>
    </row>
    <row r="12" spans="1:20" ht="22.5" customHeight="1" x14ac:dyDescent="0.25">
      <c r="B12" s="10" t="s">
        <v>49</v>
      </c>
      <c r="C12" s="11" t="s">
        <v>50</v>
      </c>
      <c r="D12" s="12" t="s">
        <v>51</v>
      </c>
      <c r="E12" s="13" t="s">
        <v>52</v>
      </c>
      <c r="F12" s="14" t="s">
        <v>53</v>
      </c>
      <c r="G12" s="15" t="s">
        <v>54</v>
      </c>
      <c r="H12" s="15" t="s">
        <v>55</v>
      </c>
      <c r="I12" s="15" t="s">
        <v>56</v>
      </c>
      <c r="J12" s="15" t="s">
        <v>20</v>
      </c>
      <c r="K12" s="15" t="s">
        <v>45</v>
      </c>
      <c r="L12" s="15" t="s">
        <v>35</v>
      </c>
      <c r="M12" s="16" t="s">
        <v>57</v>
      </c>
      <c r="N12" s="17" t="s">
        <v>25</v>
      </c>
      <c r="O12" s="18" t="str">
        <f t="shared" si="0"/>
        <v/>
      </c>
      <c r="P12" s="18" t="str">
        <f t="shared" si="1"/>
        <v/>
      </c>
      <c r="Q12" s="18" t="str">
        <f t="shared" si="2"/>
        <v/>
      </c>
      <c r="R12" s="18" t="str">
        <f t="shared" si="3"/>
        <v>Trung bình</v>
      </c>
      <c r="S12" s="18" t="str">
        <f t="shared" si="4"/>
        <v/>
      </c>
      <c r="T12" s="19">
        <f t="shared" si="5"/>
        <v>5.7</v>
      </c>
    </row>
    <row r="13" spans="1:20" ht="22.5" customHeight="1" x14ac:dyDescent="0.25">
      <c r="B13" s="10" t="s">
        <v>58</v>
      </c>
      <c r="C13" s="11" t="s">
        <v>59</v>
      </c>
      <c r="D13" s="12" t="s">
        <v>60</v>
      </c>
      <c r="E13" s="13" t="s">
        <v>61</v>
      </c>
      <c r="F13" s="14" t="s">
        <v>62</v>
      </c>
      <c r="G13" s="15" t="s">
        <v>63</v>
      </c>
      <c r="H13" s="15" t="s">
        <v>55</v>
      </c>
      <c r="I13" s="15" t="s">
        <v>64</v>
      </c>
      <c r="J13" s="15" t="s">
        <v>32</v>
      </c>
      <c r="K13" s="15" t="s">
        <v>36</v>
      </c>
      <c r="L13" s="15" t="s">
        <v>47</v>
      </c>
      <c r="M13" s="16" t="s">
        <v>47</v>
      </c>
      <c r="N13" s="17" t="s">
        <v>25</v>
      </c>
      <c r="O13" s="18" t="str">
        <f t="shared" si="0"/>
        <v/>
      </c>
      <c r="P13" s="18" t="str">
        <f t="shared" si="1"/>
        <v/>
      </c>
      <c r="Q13" s="18" t="str">
        <f t="shared" si="2"/>
        <v/>
      </c>
      <c r="R13" s="18" t="str">
        <f t="shared" si="3"/>
        <v>Trung bình</v>
      </c>
      <c r="S13" s="18" t="str">
        <f t="shared" si="4"/>
        <v/>
      </c>
      <c r="T13" s="19">
        <f t="shared" si="5"/>
        <v>5.6</v>
      </c>
    </row>
    <row r="14" spans="1:20" ht="22.5" customHeight="1" x14ac:dyDescent="0.25">
      <c r="B14" s="10" t="s">
        <v>65</v>
      </c>
      <c r="C14" s="11" t="s">
        <v>66</v>
      </c>
      <c r="D14" s="12" t="s">
        <v>67</v>
      </c>
      <c r="E14" s="13" t="s">
        <v>68</v>
      </c>
      <c r="F14" s="14" t="s">
        <v>69</v>
      </c>
      <c r="G14" s="15" t="s">
        <v>70</v>
      </c>
      <c r="H14" s="15" t="s">
        <v>70</v>
      </c>
      <c r="I14" s="15" t="s">
        <v>70</v>
      </c>
      <c r="J14" s="15" t="s">
        <v>70</v>
      </c>
      <c r="K14" s="15" t="s">
        <v>70</v>
      </c>
      <c r="L14" s="15" t="s">
        <v>70</v>
      </c>
      <c r="M14" s="16" t="s">
        <v>70</v>
      </c>
      <c r="N14" s="17" t="s">
        <v>71</v>
      </c>
      <c r="O14" s="18" t="str">
        <f t="shared" si="0"/>
        <v/>
      </c>
      <c r="P14" s="18" t="str">
        <f t="shared" si="1"/>
        <v/>
      </c>
      <c r="Q14" s="18" t="str">
        <f t="shared" si="2"/>
        <v/>
      </c>
      <c r="R14" s="18" t="str">
        <f t="shared" si="3"/>
        <v/>
      </c>
      <c r="S14" s="18" t="str">
        <f t="shared" si="4"/>
        <v>Yếu</v>
      </c>
      <c r="T14" s="19">
        <f t="shared" si="5"/>
        <v>0</v>
      </c>
    </row>
    <row r="15" spans="1:20" ht="22.5" customHeight="1" x14ac:dyDescent="0.25">
      <c r="B15" s="10" t="s">
        <v>72</v>
      </c>
      <c r="C15" s="11" t="s">
        <v>73</v>
      </c>
      <c r="D15" s="12" t="s">
        <v>74</v>
      </c>
      <c r="E15" s="13" t="s">
        <v>68</v>
      </c>
      <c r="F15" s="14" t="s">
        <v>75</v>
      </c>
      <c r="G15" s="15" t="s">
        <v>76</v>
      </c>
      <c r="H15" s="15" t="s">
        <v>77</v>
      </c>
      <c r="I15" s="15" t="s">
        <v>77</v>
      </c>
      <c r="J15" s="15" t="s">
        <v>76</v>
      </c>
      <c r="K15" s="15" t="s">
        <v>70</v>
      </c>
      <c r="L15" s="15" t="s">
        <v>78</v>
      </c>
      <c r="M15" s="16" t="s">
        <v>79</v>
      </c>
      <c r="N15" s="17" t="s">
        <v>71</v>
      </c>
      <c r="O15" s="18" t="str">
        <f t="shared" si="0"/>
        <v/>
      </c>
      <c r="P15" s="18" t="str">
        <f t="shared" si="1"/>
        <v/>
      </c>
      <c r="Q15" s="18" t="str">
        <f t="shared" si="2"/>
        <v/>
      </c>
      <c r="R15" s="18" t="str">
        <f t="shared" si="3"/>
        <v/>
      </c>
      <c r="S15" s="18" t="str">
        <f t="shared" si="4"/>
        <v>Yếu</v>
      </c>
      <c r="T15" s="19">
        <f t="shared" si="5"/>
        <v>1.7</v>
      </c>
    </row>
    <row r="16" spans="1:20" ht="22.5" customHeight="1" x14ac:dyDescent="0.25">
      <c r="B16" s="10" t="s">
        <v>80</v>
      </c>
      <c r="C16" s="11" t="s">
        <v>81</v>
      </c>
      <c r="D16" s="12" t="s">
        <v>82</v>
      </c>
      <c r="E16" s="13" t="s">
        <v>83</v>
      </c>
      <c r="F16" s="14" t="s">
        <v>84</v>
      </c>
      <c r="G16" s="15" t="s">
        <v>85</v>
      </c>
      <c r="H16" s="15" t="s">
        <v>86</v>
      </c>
      <c r="I16" s="15" t="s">
        <v>87</v>
      </c>
      <c r="J16" s="15" t="s">
        <v>88</v>
      </c>
      <c r="K16" s="15" t="s">
        <v>89</v>
      </c>
      <c r="L16" s="15" t="s">
        <v>90</v>
      </c>
      <c r="M16" s="16" t="s">
        <v>86</v>
      </c>
      <c r="N16" s="17" t="s">
        <v>91</v>
      </c>
      <c r="O16" s="18" t="str">
        <f t="shared" si="0"/>
        <v>Xuất sắc</v>
      </c>
      <c r="P16" s="18" t="str">
        <f t="shared" si="1"/>
        <v/>
      </c>
      <c r="Q16" s="18" t="str">
        <f t="shared" si="2"/>
        <v/>
      </c>
      <c r="R16" s="18" t="str">
        <f t="shared" si="3"/>
        <v/>
      </c>
      <c r="S16" s="18" t="str">
        <f t="shared" si="4"/>
        <v/>
      </c>
      <c r="T16" s="19">
        <f t="shared" si="5"/>
        <v>9.4</v>
      </c>
    </row>
    <row r="17" spans="2:20" ht="22.5" customHeight="1" x14ac:dyDescent="0.25">
      <c r="B17" s="10" t="s">
        <v>92</v>
      </c>
      <c r="C17" s="11" t="s">
        <v>93</v>
      </c>
      <c r="D17" s="12" t="s">
        <v>94</v>
      </c>
      <c r="E17" s="13" t="s">
        <v>95</v>
      </c>
      <c r="F17" s="14" t="s">
        <v>96</v>
      </c>
      <c r="G17" s="15" t="s">
        <v>43</v>
      </c>
      <c r="H17" s="15" t="s">
        <v>56</v>
      </c>
      <c r="I17" s="15" t="s">
        <v>45</v>
      </c>
      <c r="J17" s="15" t="s">
        <v>20</v>
      </c>
      <c r="K17" s="15" t="s">
        <v>44</v>
      </c>
      <c r="L17" s="15" t="s">
        <v>57</v>
      </c>
      <c r="M17" s="16" t="s">
        <v>55</v>
      </c>
      <c r="N17" s="17" t="s">
        <v>25</v>
      </c>
      <c r="O17" s="18" t="str">
        <f t="shared" si="0"/>
        <v/>
      </c>
      <c r="P17" s="18" t="str">
        <f t="shared" si="1"/>
        <v/>
      </c>
      <c r="Q17" s="18" t="str">
        <f t="shared" si="2"/>
        <v/>
      </c>
      <c r="R17" s="18" t="str">
        <f t="shared" si="3"/>
        <v>Trung bình</v>
      </c>
      <c r="S17" s="18" t="str">
        <f t="shared" si="4"/>
        <v/>
      </c>
      <c r="T17" s="19">
        <f t="shared" si="5"/>
        <v>5.2</v>
      </c>
    </row>
    <row r="18" spans="2:20" ht="22.5" customHeight="1" x14ac:dyDescent="0.25">
      <c r="B18" s="10" t="s">
        <v>97</v>
      </c>
      <c r="C18" s="11" t="s">
        <v>98</v>
      </c>
      <c r="D18" s="12" t="s">
        <v>99</v>
      </c>
      <c r="E18" s="13" t="s">
        <v>100</v>
      </c>
      <c r="F18" s="14" t="s">
        <v>101</v>
      </c>
      <c r="G18" s="15" t="s">
        <v>70</v>
      </c>
      <c r="H18" s="15" t="s">
        <v>70</v>
      </c>
      <c r="I18" s="15" t="s">
        <v>102</v>
      </c>
      <c r="J18" s="15" t="s">
        <v>70</v>
      </c>
      <c r="K18" s="15" t="s">
        <v>70</v>
      </c>
      <c r="L18" s="15" t="s">
        <v>70</v>
      </c>
      <c r="M18" s="16" t="s">
        <v>103</v>
      </c>
      <c r="N18" s="17" t="s">
        <v>71</v>
      </c>
      <c r="O18" s="18" t="str">
        <f t="shared" si="0"/>
        <v/>
      </c>
      <c r="P18" s="18" t="str">
        <f t="shared" si="1"/>
        <v/>
      </c>
      <c r="Q18" s="18" t="str">
        <f t="shared" si="2"/>
        <v/>
      </c>
      <c r="R18" s="18" t="str">
        <f t="shared" si="3"/>
        <v/>
      </c>
      <c r="S18" s="18" t="str">
        <f t="shared" si="4"/>
        <v>Yếu</v>
      </c>
      <c r="T18" s="19">
        <f t="shared" si="5"/>
        <v>0.4</v>
      </c>
    </row>
    <row r="19" spans="2:20" ht="22.5" customHeight="1" x14ac:dyDescent="0.25">
      <c r="B19" s="10" t="s">
        <v>104</v>
      </c>
      <c r="C19" s="11" t="s">
        <v>105</v>
      </c>
      <c r="D19" s="12" t="s">
        <v>106</v>
      </c>
      <c r="E19" s="13" t="s">
        <v>107</v>
      </c>
      <c r="F19" s="14" t="s">
        <v>108</v>
      </c>
      <c r="G19" s="15" t="s">
        <v>109</v>
      </c>
      <c r="H19" s="15" t="s">
        <v>110</v>
      </c>
      <c r="I19" s="15" t="s">
        <v>111</v>
      </c>
      <c r="J19" s="15" t="s">
        <v>110</v>
      </c>
      <c r="K19" s="15" t="s">
        <v>110</v>
      </c>
      <c r="L19" s="15" t="s">
        <v>54</v>
      </c>
      <c r="M19" s="16" t="s">
        <v>24</v>
      </c>
      <c r="N19" s="17" t="s">
        <v>25</v>
      </c>
      <c r="O19" s="18" t="str">
        <f t="shared" si="0"/>
        <v/>
      </c>
      <c r="P19" s="18" t="str">
        <f t="shared" si="1"/>
        <v/>
      </c>
      <c r="Q19" s="18" t="str">
        <f t="shared" si="2"/>
        <v/>
      </c>
      <c r="R19" s="18" t="str">
        <f t="shared" si="3"/>
        <v>Trung bình</v>
      </c>
      <c r="S19" s="18" t="str">
        <f t="shared" si="4"/>
        <v/>
      </c>
      <c r="T19" s="19">
        <f t="shared" si="5"/>
        <v>6.9</v>
      </c>
    </row>
    <row r="20" spans="2:20" ht="22.5" customHeight="1" x14ac:dyDescent="0.25">
      <c r="B20" s="10" t="s">
        <v>112</v>
      </c>
      <c r="C20" s="11" t="s">
        <v>113</v>
      </c>
      <c r="D20" s="12" t="s">
        <v>114</v>
      </c>
      <c r="E20" s="13" t="s">
        <v>115</v>
      </c>
      <c r="F20" s="14" t="s">
        <v>116</v>
      </c>
      <c r="G20" s="15" t="s">
        <v>117</v>
      </c>
      <c r="H20" s="15" t="s">
        <v>32</v>
      </c>
      <c r="I20" s="15" t="s">
        <v>118</v>
      </c>
      <c r="J20" s="15" t="s">
        <v>54</v>
      </c>
      <c r="K20" s="15" t="s">
        <v>111</v>
      </c>
      <c r="L20" s="15" t="s">
        <v>47</v>
      </c>
      <c r="M20" s="16" t="s">
        <v>111</v>
      </c>
      <c r="N20" s="17" t="s">
        <v>25</v>
      </c>
      <c r="O20" s="18" t="str">
        <f t="shared" si="0"/>
        <v/>
      </c>
      <c r="P20" s="18" t="str">
        <f t="shared" si="1"/>
        <v/>
      </c>
      <c r="Q20" s="18" t="str">
        <f t="shared" si="2"/>
        <v/>
      </c>
      <c r="R20" s="18" t="str">
        <f t="shared" si="3"/>
        <v>Trung bình</v>
      </c>
      <c r="S20" s="18" t="str">
        <f t="shared" si="4"/>
        <v/>
      </c>
      <c r="T20" s="19">
        <f t="shared" si="5"/>
        <v>5.4</v>
      </c>
    </row>
    <row r="21" spans="2:20" ht="22.5" customHeight="1" x14ac:dyDescent="0.25">
      <c r="B21" s="10" t="s">
        <v>119</v>
      </c>
      <c r="C21" s="11" t="s">
        <v>120</v>
      </c>
      <c r="D21" s="12" t="s">
        <v>121</v>
      </c>
      <c r="E21" s="13" t="s">
        <v>122</v>
      </c>
      <c r="F21" s="14" t="s">
        <v>123</v>
      </c>
      <c r="G21" s="15" t="s">
        <v>124</v>
      </c>
      <c r="H21" s="15" t="s">
        <v>70</v>
      </c>
      <c r="I21" s="15" t="s">
        <v>70</v>
      </c>
      <c r="J21" s="15" t="s">
        <v>70</v>
      </c>
      <c r="K21" s="15" t="s">
        <v>70</v>
      </c>
      <c r="L21" s="15" t="s">
        <v>125</v>
      </c>
      <c r="M21" s="16" t="s">
        <v>126</v>
      </c>
      <c r="N21" s="17" t="s">
        <v>71</v>
      </c>
      <c r="O21" s="18" t="str">
        <f t="shared" si="0"/>
        <v/>
      </c>
      <c r="P21" s="18" t="str">
        <f t="shared" si="1"/>
        <v/>
      </c>
      <c r="Q21" s="18" t="str">
        <f t="shared" si="2"/>
        <v/>
      </c>
      <c r="R21" s="18" t="str">
        <f t="shared" si="3"/>
        <v/>
      </c>
      <c r="S21" s="18" t="str">
        <f t="shared" si="4"/>
        <v>Yếu</v>
      </c>
      <c r="T21" s="19">
        <f t="shared" si="5"/>
        <v>0.2</v>
      </c>
    </row>
    <row r="22" spans="2:20" ht="22.5" customHeight="1" x14ac:dyDescent="0.25">
      <c r="B22" s="10" t="s">
        <v>127</v>
      </c>
      <c r="C22" s="11" t="s">
        <v>128</v>
      </c>
      <c r="D22" s="12" t="s">
        <v>129</v>
      </c>
      <c r="E22" s="13" t="s">
        <v>130</v>
      </c>
      <c r="F22" s="14" t="s">
        <v>131</v>
      </c>
      <c r="G22" s="15" t="s">
        <v>132</v>
      </c>
      <c r="H22" s="15" t="s">
        <v>46</v>
      </c>
      <c r="I22" s="15" t="s">
        <v>86</v>
      </c>
      <c r="J22" s="15" t="s">
        <v>133</v>
      </c>
      <c r="K22" s="15" t="s">
        <v>134</v>
      </c>
      <c r="L22" s="15" t="s">
        <v>24</v>
      </c>
      <c r="M22" s="16" t="s">
        <v>63</v>
      </c>
      <c r="N22" s="17" t="s">
        <v>37</v>
      </c>
      <c r="O22" s="18" t="str">
        <f t="shared" si="0"/>
        <v/>
      </c>
      <c r="P22" s="18" t="str">
        <f t="shared" si="1"/>
        <v/>
      </c>
      <c r="Q22" s="18" t="str">
        <f t="shared" si="2"/>
        <v>Khá</v>
      </c>
      <c r="R22" s="18" t="str">
        <f t="shared" si="3"/>
        <v/>
      </c>
      <c r="S22" s="18" t="str">
        <f t="shared" si="4"/>
        <v/>
      </c>
      <c r="T22" s="19">
        <f t="shared" si="5"/>
        <v>7.6</v>
      </c>
    </row>
    <row r="23" spans="2:20" x14ac:dyDescent="0.25">
      <c r="B23" s="20"/>
      <c r="G23" s="22"/>
      <c r="H23" s="22"/>
      <c r="I23" s="22"/>
      <c r="J23" s="22"/>
      <c r="K23" s="22"/>
      <c r="L23" s="22"/>
      <c r="M23" s="23"/>
      <c r="N23" s="24"/>
      <c r="O23" s="18" t="str">
        <f t="shared" si="0"/>
        <v/>
      </c>
      <c r="P23" s="18" t="str">
        <f t="shared" si="1"/>
        <v/>
      </c>
      <c r="Q23" s="18" t="str">
        <f t="shared" si="2"/>
        <v/>
      </c>
      <c r="R23" s="18" t="str">
        <f t="shared" si="3"/>
        <v/>
      </c>
      <c r="S23" s="18" t="str">
        <f t="shared" si="4"/>
        <v/>
      </c>
      <c r="T23" s="19">
        <f t="shared" si="5"/>
        <v>0</v>
      </c>
    </row>
    <row r="24" spans="2:20" x14ac:dyDescent="0.25">
      <c r="B24" s="25" t="s">
        <v>135</v>
      </c>
    </row>
  </sheetData>
  <mergeCells count="3">
    <mergeCell ref="A5:N5"/>
    <mergeCell ref="A6:N6"/>
    <mergeCell ref="D8:E8"/>
  </mergeCells>
  <pageMargins left="0.17" right="0.1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TTV22B1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2023-06-26T08:36:42Z</dcterms:created>
  <dcterms:modified xsi:type="dcterms:W3CDTF">2023-06-26T08:37:28Z</dcterms:modified>
</cp:coreProperties>
</file>