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"/>
    </mc:Choice>
  </mc:AlternateContent>
  <bookViews>
    <workbookView xWindow="0" yWindow="0" windowWidth="20490" windowHeight="7665"/>
  </bookViews>
  <sheets>
    <sheet name="TKD22B1LX" sheetId="1" r:id="rId1"/>
  </sheets>
  <definedNames>
    <definedName name="ádfs">#REF!</definedName>
    <definedName name="dfgdfgsdfgsdfgsfd">#REF!</definedName>
    <definedName name="HG">#REF!</definedName>
    <definedName name="_xlnm.Print_Titles" localSheetId="0">TKD22B1LX!$8:$8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T39" i="1" s="1"/>
  <c r="Q39" i="1"/>
  <c r="U38" i="1"/>
  <c r="R38" i="1" s="1"/>
  <c r="S38" i="1"/>
  <c r="Q38" i="1"/>
  <c r="U37" i="1"/>
  <c r="S37" i="1" s="1"/>
  <c r="T37" i="1"/>
  <c r="R37" i="1"/>
  <c r="Q37" i="1"/>
  <c r="P37" i="1"/>
  <c r="U36" i="1"/>
  <c r="T36" i="1" s="1"/>
  <c r="S36" i="1"/>
  <c r="Q36" i="1"/>
  <c r="U35" i="1"/>
  <c r="T35" i="1"/>
  <c r="S35" i="1"/>
  <c r="R35" i="1"/>
  <c r="Q35" i="1"/>
  <c r="P35" i="1"/>
  <c r="U34" i="1"/>
  <c r="S34" i="1" s="1"/>
  <c r="Q34" i="1"/>
  <c r="U33" i="1"/>
  <c r="S33" i="1" s="1"/>
  <c r="T33" i="1"/>
  <c r="R33" i="1"/>
  <c r="Q33" i="1"/>
  <c r="P33" i="1"/>
  <c r="U32" i="1"/>
  <c r="T32" i="1" s="1"/>
  <c r="S32" i="1"/>
  <c r="Q32" i="1"/>
  <c r="U31" i="1"/>
  <c r="T31" i="1"/>
  <c r="S31" i="1"/>
  <c r="R31" i="1"/>
  <c r="Q31" i="1"/>
  <c r="P31" i="1"/>
  <c r="U30" i="1"/>
  <c r="S30" i="1" s="1"/>
  <c r="Q30" i="1"/>
  <c r="U29" i="1"/>
  <c r="S29" i="1" s="1"/>
  <c r="T29" i="1"/>
  <c r="R29" i="1"/>
  <c r="Q29" i="1"/>
  <c r="P29" i="1"/>
  <c r="U28" i="1"/>
  <c r="T28" i="1" s="1"/>
  <c r="S28" i="1"/>
  <c r="Q28" i="1"/>
  <c r="U27" i="1"/>
  <c r="T27" i="1"/>
  <c r="S27" i="1"/>
  <c r="R27" i="1"/>
  <c r="Q27" i="1"/>
  <c r="P27" i="1"/>
  <c r="U26" i="1"/>
  <c r="S26" i="1" s="1"/>
  <c r="Q26" i="1"/>
  <c r="U25" i="1"/>
  <c r="S25" i="1" s="1"/>
  <c r="T25" i="1"/>
  <c r="R25" i="1"/>
  <c r="Q25" i="1"/>
  <c r="P25" i="1"/>
  <c r="U24" i="1"/>
  <c r="T24" i="1" s="1"/>
  <c r="S24" i="1"/>
  <c r="Q24" i="1"/>
  <c r="U23" i="1"/>
  <c r="T23" i="1"/>
  <c r="S23" i="1"/>
  <c r="R23" i="1"/>
  <c r="Q23" i="1"/>
  <c r="P23" i="1"/>
  <c r="U22" i="1"/>
  <c r="R22" i="1" s="1"/>
  <c r="Q22" i="1"/>
  <c r="U21" i="1"/>
  <c r="S21" i="1" s="1"/>
  <c r="T21" i="1"/>
  <c r="R21" i="1"/>
  <c r="Q21" i="1"/>
  <c r="P21" i="1"/>
  <c r="U20" i="1"/>
  <c r="T20" i="1" s="1"/>
  <c r="S20" i="1"/>
  <c r="Q20" i="1"/>
  <c r="U19" i="1"/>
  <c r="T19" i="1"/>
  <c r="S19" i="1"/>
  <c r="R19" i="1"/>
  <c r="Q19" i="1"/>
  <c r="P19" i="1"/>
  <c r="U18" i="1"/>
  <c r="S18" i="1" s="1"/>
  <c r="U17" i="1"/>
  <c r="S17" i="1" s="1"/>
  <c r="T17" i="1"/>
  <c r="R17" i="1"/>
  <c r="Q17" i="1"/>
  <c r="P17" i="1"/>
  <c r="U16" i="1"/>
  <c r="T16" i="1" s="1"/>
  <c r="S16" i="1"/>
  <c r="Q16" i="1"/>
  <c r="U15" i="1"/>
  <c r="T15" i="1"/>
  <c r="S15" i="1"/>
  <c r="R15" i="1"/>
  <c r="Q15" i="1"/>
  <c r="P15" i="1"/>
  <c r="U14" i="1"/>
  <c r="S14" i="1" s="1"/>
  <c r="U13" i="1"/>
  <c r="S13" i="1" s="1"/>
  <c r="T13" i="1"/>
  <c r="R13" i="1"/>
  <c r="Q13" i="1"/>
  <c r="P13" i="1"/>
  <c r="U12" i="1"/>
  <c r="T12" i="1" s="1"/>
  <c r="S12" i="1"/>
  <c r="Q12" i="1"/>
  <c r="U11" i="1"/>
  <c r="T11" i="1"/>
  <c r="S11" i="1"/>
  <c r="R11" i="1"/>
  <c r="Q11" i="1"/>
  <c r="P11" i="1"/>
  <c r="U10" i="1"/>
  <c r="S10" i="1" s="1"/>
  <c r="U9" i="1"/>
  <c r="S9" i="1" s="1"/>
  <c r="T9" i="1"/>
  <c r="R9" i="1"/>
  <c r="Q9" i="1"/>
  <c r="P9" i="1"/>
  <c r="Q10" i="1" l="1"/>
  <c r="Q14" i="1"/>
  <c r="S22" i="1"/>
  <c r="P10" i="1"/>
  <c r="T10" i="1"/>
  <c r="R12" i="1"/>
  <c r="P14" i="1"/>
  <c r="T14" i="1"/>
  <c r="R16" i="1"/>
  <c r="P18" i="1"/>
  <c r="T18" i="1"/>
  <c r="R20" i="1"/>
  <c r="P22" i="1"/>
  <c r="T22" i="1"/>
  <c r="R24" i="1"/>
  <c r="P26" i="1"/>
  <c r="T26" i="1"/>
  <c r="R28" i="1"/>
  <c r="P30" i="1"/>
  <c r="T30" i="1"/>
  <c r="R32" i="1"/>
  <c r="P34" i="1"/>
  <c r="T34" i="1"/>
  <c r="R36" i="1"/>
  <c r="P38" i="1"/>
  <c r="T38" i="1"/>
  <c r="R39" i="1"/>
  <c r="S39" i="1"/>
  <c r="Q18" i="1"/>
  <c r="R10" i="1"/>
  <c r="P12" i="1"/>
  <c r="R14" i="1"/>
  <c r="P16" i="1"/>
  <c r="R18" i="1"/>
  <c r="P20" i="1"/>
  <c r="P24" i="1"/>
  <c r="R26" i="1"/>
  <c r="P28" i="1"/>
  <c r="R30" i="1"/>
  <c r="P32" i="1"/>
  <c r="R34" i="1"/>
  <c r="P36" i="1"/>
  <c r="P39" i="1"/>
</calcChain>
</file>

<file path=xl/sharedStrings.xml><?xml version="1.0" encoding="utf-8"?>
<sst xmlns="http://schemas.openxmlformats.org/spreadsheetml/2006/main" count="431" uniqueCount="235">
  <si>
    <t>BẢNG ĐIỂM TỔNG HỢP LỚP TKD22B1LX</t>
  </si>
  <si>
    <t xml:space="preserve"> HỌC KỲ I NĂM HỌC 2022-2023</t>
  </si>
  <si>
    <t>STT</t>
  </si>
  <si>
    <t>MSHS</t>
  </si>
  <si>
    <t>Họ và tên</t>
  </si>
  <si>
    <t>Ngày sinh</t>
  </si>
  <si>
    <t>Giáo dục thể chất(1)</t>
  </si>
  <si>
    <t>Giáo dục QP - An ninh(2)</t>
  </si>
  <si>
    <t>Pháp luật(1)</t>
  </si>
  <si>
    <t>Giáo dục Chính trị(2)</t>
  </si>
  <si>
    <t>Lý thuyết kế toán(3)</t>
  </si>
  <si>
    <t>Kế toán doanh nghiệp 1(4)</t>
  </si>
  <si>
    <t>Kinh tế học vi mô(2)</t>
  </si>
  <si>
    <t>Điểm TB</t>
  </si>
  <si>
    <t>Xếp loại</t>
  </si>
  <si>
    <t>1</t>
  </si>
  <si>
    <t>2253403022987</t>
  </si>
  <si>
    <t>Nguyễn Thị Duy</t>
  </si>
  <si>
    <t>Anh</t>
  </si>
  <si>
    <t>25/11/2007</t>
  </si>
  <si>
    <t>8.8</t>
  </si>
  <si>
    <t>7.2</t>
  </si>
  <si>
    <t>7.6</t>
  </si>
  <si>
    <t>6.1</t>
  </si>
  <si>
    <t>5.4</t>
  </si>
  <si>
    <t>2.6</t>
  </si>
  <si>
    <t>7.1</t>
  </si>
  <si>
    <t>5.1</t>
  </si>
  <si>
    <t>2</t>
  </si>
  <si>
    <t>2253403022988</t>
  </si>
  <si>
    <t>Trần Lý Ngọc</t>
  </si>
  <si>
    <t>Châu</t>
  </si>
  <si>
    <t>05/10/2007</t>
  </si>
  <si>
    <t>6.4</t>
  </si>
  <si>
    <t>8.1</t>
  </si>
  <si>
    <t>6.2</t>
  </si>
  <si>
    <t>6.3</t>
  </si>
  <si>
    <t>4.1</t>
  </si>
  <si>
    <t>5.5</t>
  </si>
  <si>
    <t>3</t>
  </si>
  <si>
    <t>2253403022989</t>
  </si>
  <si>
    <t>Vương Ngọc</t>
  </si>
  <si>
    <t>Diệp</t>
  </si>
  <si>
    <t>15/06/2007</t>
  </si>
  <si>
    <t>7.9</t>
  </si>
  <si>
    <t>3.5</t>
  </si>
  <si>
    <t>5.9</t>
  </si>
  <si>
    <t>5.2</t>
  </si>
  <si>
    <t>4</t>
  </si>
  <si>
    <t>2253403022990</t>
  </si>
  <si>
    <t>Nguyễn Thành</t>
  </si>
  <si>
    <t>Đạt</t>
  </si>
  <si>
    <t>17/06/2007</t>
  </si>
  <si>
    <t>8.0</t>
  </si>
  <si>
    <t>7.4</t>
  </si>
  <si>
    <t>4.8</t>
  </si>
  <si>
    <t>5.8</t>
  </si>
  <si>
    <t>5</t>
  </si>
  <si>
    <t>2253403022991</t>
  </si>
  <si>
    <t>Lê Thị Ngọc</t>
  </si>
  <si>
    <t>Giao</t>
  </si>
  <si>
    <t>23/09/2007</t>
  </si>
  <si>
    <t>6.9</t>
  </si>
  <si>
    <t>5.6</t>
  </si>
  <si>
    <t>6</t>
  </si>
  <si>
    <t>2253403022992</t>
  </si>
  <si>
    <t>Huỳnh Ngọc</t>
  </si>
  <si>
    <t>Hân</t>
  </si>
  <si>
    <t>30/01/2007</t>
  </si>
  <si>
    <t>6.0</t>
  </si>
  <si>
    <t>0.0</t>
  </si>
  <si>
    <t>0.7</t>
  </si>
  <si>
    <t>4.6</t>
  </si>
  <si>
    <t>7</t>
  </si>
  <si>
    <t>2253403022993</t>
  </si>
  <si>
    <t>Nguyễn Ngọc</t>
  </si>
  <si>
    <t>03/08/2006</t>
  </si>
  <si>
    <t>7.8</t>
  </si>
  <si>
    <t>9.5</t>
  </si>
  <si>
    <t>7.5</t>
  </si>
  <si>
    <t>6.5</t>
  </si>
  <si>
    <t>7.7</t>
  </si>
  <si>
    <t>8.7</t>
  </si>
  <si>
    <t>8</t>
  </si>
  <si>
    <t>2253403022994</t>
  </si>
  <si>
    <t>Phạm Thị Kim</t>
  </si>
  <si>
    <t>Hằng</t>
  </si>
  <si>
    <t>16/11/2007</t>
  </si>
  <si>
    <t>8.3</t>
  </si>
  <si>
    <t>7.0</t>
  </si>
  <si>
    <t>6.8</t>
  </si>
  <si>
    <t>9</t>
  </si>
  <si>
    <t>2253403022995</t>
  </si>
  <si>
    <t>Nguyễn Đặng Ngọc</t>
  </si>
  <si>
    <t>Huỳnh</t>
  </si>
  <si>
    <t>11/06/2007</t>
  </si>
  <si>
    <t>6.6</t>
  </si>
  <si>
    <t>1.1</t>
  </si>
  <si>
    <t>4.2</t>
  </si>
  <si>
    <t>10</t>
  </si>
  <si>
    <t>2253403022996</t>
  </si>
  <si>
    <t>Trần Việt</t>
  </si>
  <si>
    <t>Khoa</t>
  </si>
  <si>
    <t>04/11/2007</t>
  </si>
  <si>
    <t>2.4</t>
  </si>
  <si>
    <t>0.8</t>
  </si>
  <si>
    <t>11</t>
  </si>
  <si>
    <t>2253403022997</t>
  </si>
  <si>
    <t>Nguyễn Anh</t>
  </si>
  <si>
    <t>Kiệt</t>
  </si>
  <si>
    <t>11/07/2006</t>
  </si>
  <si>
    <t>9.3</t>
  </si>
  <si>
    <t>9.2</t>
  </si>
  <si>
    <t>8.5</t>
  </si>
  <si>
    <t>12</t>
  </si>
  <si>
    <t>2253403022998</t>
  </si>
  <si>
    <t>Nguyễn Tiến</t>
  </si>
  <si>
    <t>Lợi</t>
  </si>
  <si>
    <t>28/09/2007</t>
  </si>
  <si>
    <t>5.7</t>
  </si>
  <si>
    <t>6.7</t>
  </si>
  <si>
    <t>5.3</t>
  </si>
  <si>
    <t>3.8</t>
  </si>
  <si>
    <t>13</t>
  </si>
  <si>
    <t>2253403022999</t>
  </si>
  <si>
    <t>Nguyễn Trúc</t>
  </si>
  <si>
    <t>Ly</t>
  </si>
  <si>
    <t>18/10/2007</t>
  </si>
  <si>
    <t>7.3</t>
  </si>
  <si>
    <t>8.9</t>
  </si>
  <si>
    <t>8.2</t>
  </si>
  <si>
    <t>4.0</t>
  </si>
  <si>
    <t>14</t>
  </si>
  <si>
    <t>2253403023000</t>
  </si>
  <si>
    <t>Nguyễn Ngọc Phương</t>
  </si>
  <si>
    <t>Nga</t>
  </si>
  <si>
    <t>11/10/2007</t>
  </si>
  <si>
    <t>1.0</t>
  </si>
  <si>
    <t>3.9</t>
  </si>
  <si>
    <t>15</t>
  </si>
  <si>
    <t>2253403023001</t>
  </si>
  <si>
    <t>Lưu Nguyễn Ngọc</t>
  </si>
  <si>
    <t>Ngân</t>
  </si>
  <si>
    <t>03/02/2007</t>
  </si>
  <si>
    <t>3.3</t>
  </si>
  <si>
    <t>4.7</t>
  </si>
  <si>
    <t>16</t>
  </si>
  <si>
    <t>2253403023002</t>
  </si>
  <si>
    <t>Đào Thu</t>
  </si>
  <si>
    <t>Ngọc</t>
  </si>
  <si>
    <t>11/03/2007</t>
  </si>
  <si>
    <t>17</t>
  </si>
  <si>
    <t>2253403023003</t>
  </si>
  <si>
    <t>Trần Thị Như</t>
  </si>
  <si>
    <t>10/05/2007</t>
  </si>
  <si>
    <t>8.4</t>
  </si>
  <si>
    <t>9.4</t>
  </si>
  <si>
    <t>18</t>
  </si>
  <si>
    <t>2253403023004</t>
  </si>
  <si>
    <t>Đặng Thành</t>
  </si>
  <si>
    <t>Nhân</t>
  </si>
  <si>
    <t>14/09/2006</t>
  </si>
  <si>
    <t>19</t>
  </si>
  <si>
    <t>2253403023005</t>
  </si>
  <si>
    <t>Nguyễn Thị Hồng</t>
  </si>
  <si>
    <t>Nhung</t>
  </si>
  <si>
    <t>04/09/2007</t>
  </si>
  <si>
    <t>2.3</t>
  </si>
  <si>
    <t>0.5</t>
  </si>
  <si>
    <t>20</t>
  </si>
  <si>
    <t>2253403023006</t>
  </si>
  <si>
    <t>Nguyễn Thị Thu</t>
  </si>
  <si>
    <t>Quế</t>
  </si>
  <si>
    <t>24/03/2007</t>
  </si>
  <si>
    <t>4.5</t>
  </si>
  <si>
    <t>21</t>
  </si>
  <si>
    <t>2253403023007</t>
  </si>
  <si>
    <t>Nguyễn Thị Như</t>
  </si>
  <si>
    <t>Quỳnh</t>
  </si>
  <si>
    <t>27/05/2007</t>
  </si>
  <si>
    <t>5.0</t>
  </si>
  <si>
    <t>22</t>
  </si>
  <si>
    <t>2253403023008</t>
  </si>
  <si>
    <t>Chơn Chí</t>
  </si>
  <si>
    <t>Thành</t>
  </si>
  <si>
    <t>01/11/2006</t>
  </si>
  <si>
    <t>23</t>
  </si>
  <si>
    <t>2253403023009</t>
  </si>
  <si>
    <t>Phan Thị Thu</t>
  </si>
  <si>
    <t>Thảo</t>
  </si>
  <si>
    <t>07/11/2007</t>
  </si>
  <si>
    <t>8.6</t>
  </si>
  <si>
    <t>9.1</t>
  </si>
  <si>
    <t>24</t>
  </si>
  <si>
    <t>2253403023010</t>
  </si>
  <si>
    <t>Lê Thị Kim</t>
  </si>
  <si>
    <t>Tho</t>
  </si>
  <si>
    <t>02/04/2007</t>
  </si>
  <si>
    <t>25</t>
  </si>
  <si>
    <t>2253403023011</t>
  </si>
  <si>
    <t>Nguyễn Trần Anh</t>
  </si>
  <si>
    <t>Thư</t>
  </si>
  <si>
    <t>12/06/2005</t>
  </si>
  <si>
    <t>9.9</t>
  </si>
  <si>
    <t>26</t>
  </si>
  <si>
    <t>2253403023012</t>
  </si>
  <si>
    <t>Võ Phan Bảo</t>
  </si>
  <si>
    <t>Thy</t>
  </si>
  <si>
    <t>29/12/2007</t>
  </si>
  <si>
    <t>27</t>
  </si>
  <si>
    <t>2253403023013</t>
  </si>
  <si>
    <t>Phạm Thị Mỹ</t>
  </si>
  <si>
    <t>Tiên</t>
  </si>
  <si>
    <t>02/09/2007</t>
  </si>
  <si>
    <t>4.9</t>
  </si>
  <si>
    <t>28</t>
  </si>
  <si>
    <t>2253403023014</t>
  </si>
  <si>
    <t>Nguyễn Đào Ngọc</t>
  </si>
  <si>
    <t>Trang</t>
  </si>
  <si>
    <t>25/04/2007</t>
  </si>
  <si>
    <t>29</t>
  </si>
  <si>
    <t>2253403023015</t>
  </si>
  <si>
    <t>Nguyễn Trường Thanh</t>
  </si>
  <si>
    <t>Uyên</t>
  </si>
  <si>
    <t>08/08/2007</t>
  </si>
  <si>
    <t>30</t>
  </si>
  <si>
    <t>2253403023016</t>
  </si>
  <si>
    <t>Nguyễn Thị Kim</t>
  </si>
  <si>
    <t>Yến</t>
  </si>
  <si>
    <t>06/11/2007</t>
  </si>
  <si>
    <t>Trung bình</t>
  </si>
  <si>
    <t>Yếu</t>
  </si>
  <si>
    <t>Khá</t>
  </si>
  <si>
    <t>Giỏi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</si>
  <si>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  <charset val="163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b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</si>
</sst>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7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164" fontId="0" fillId="0" borderId="7" xfId="0" applyNumberFormat="1" applyFont="1" applyBorder="1"/>
    <xf numFmtId="0" fontId="0" fillId="2" borderId="7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0" fillId="0" borderId="0" xfId="0" applyFont="1"/>
    <xf numFmtId="49" fontId="0" fillId="0" borderId="0" xfId="0" applyNumberFormat="1" applyFont="1" applyAlignment="1">
      <alignment horizontal="center"/>
    </xf>
    <xf numFmtId="164" fontId="0" fillId="0" borderId="0" xfId="0" applyNumberFormat="1" applyFont="1"/>
    <xf numFmtId="49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40</xdr:row>
      <xdr:rowOff>9525</xdr:rowOff>
    </xdr:from>
    <xdr:to>
      <xdr:col>14</xdr:col>
      <xdr:colOff>914399</xdr:colOff>
      <xdr:row>46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2620625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04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40</xdr:row>
      <xdr:rowOff>28575</xdr:rowOff>
    </xdr:from>
    <xdr:to>
      <xdr:col>3</xdr:col>
      <xdr:colOff>895350</xdr:colOff>
      <xdr:row>46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2639675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U40"/>
  <sheetViews>
    <sheetView tabSelected="1" topLeftCell="A37" workbookViewId="0">
      <selection activeCell="B40" sqref="B40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29" bestFit="1" customWidth="1"/>
    <col min="7" max="12" width="3.5" style="29" customWidth="1"/>
    <col min="13" max="13" width="3.5" customWidth="1"/>
    <col min="14" max="14" width="4" style="30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21" ht="18.75" x14ac:dyDescent="0.3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8" spans="1:21" s="1" customFormat="1" ht="170.25" customHeight="1" x14ac:dyDescent="0.25">
      <c r="B8" s="2" t="s">
        <v>2</v>
      </c>
      <c r="C8" s="3" t="s">
        <v>3</v>
      </c>
      <c r="D8" s="32" t="s">
        <v>4</v>
      </c>
      <c r="E8" s="33"/>
      <c r="F8" s="3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5" t="s">
        <v>13</v>
      </c>
      <c r="O8" s="6" t="s">
        <v>14</v>
      </c>
    </row>
    <row r="9" spans="1:21" ht="22.5" customHeight="1" x14ac:dyDescent="0.25">
      <c r="B9" s="7" t="s">
        <v>15</v>
      </c>
      <c r="C9" s="8" t="s">
        <v>16</v>
      </c>
      <c r="D9" s="9" t="s">
        <v>17</v>
      </c>
      <c r="E9" s="10" t="s">
        <v>18</v>
      </c>
      <c r="F9" s="11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3" t="s">
        <v>27</v>
      </c>
      <c r="O9" s="14" t="s">
        <v>230</v>
      </c>
      <c r="P9" s="15" t="str">
        <f t="shared" ref="P9:P39" si="0">IF(AND(U9&gt;=9),"Xuất sắc","")</f>
        <v/>
      </c>
      <c r="Q9" s="15" t="str">
        <f t="shared" ref="Q9:Q39" si="1">IF((AND(U9&lt;9,U9&gt;=8)),"Giỏi","")</f>
        <v/>
      </c>
      <c r="R9" s="15" t="str">
        <f t="shared" ref="R9:R39" si="2">IF((AND(U9&lt;8,U9&gt;=7)),"Khá","")</f>
        <v/>
      </c>
      <c r="S9" s="15" t="str">
        <f t="shared" ref="S9:S39" si="3">IF((AND(U9&lt;7,U9&gt;=5)),"Trung bình","")</f>
        <v>Trung bình</v>
      </c>
      <c r="T9" s="15" t="str">
        <f t="shared" ref="T9:T39" si="4">IF((AND(N9="",U9=0)),"",IF(U9&lt;5,"Yếu",""))</f>
        <v/>
      </c>
      <c r="U9" s="16">
        <f t="shared" ref="U9:U39" si="5">VALUE(N9)</f>
        <v>5.0999999999999996</v>
      </c>
    </row>
    <row r="10" spans="1:21" ht="22.5" customHeight="1" x14ac:dyDescent="0.25">
      <c r="B10" s="7" t="s">
        <v>28</v>
      </c>
      <c r="C10" s="8" t="s">
        <v>29</v>
      </c>
      <c r="D10" s="9" t="s">
        <v>30</v>
      </c>
      <c r="E10" s="10" t="s">
        <v>31</v>
      </c>
      <c r="F10" s="11" t="s">
        <v>32</v>
      </c>
      <c r="G10" s="12" t="s">
        <v>33</v>
      </c>
      <c r="H10" s="12" t="s">
        <v>34</v>
      </c>
      <c r="I10" s="12" t="s">
        <v>35</v>
      </c>
      <c r="J10" s="12" t="s">
        <v>36</v>
      </c>
      <c r="K10" s="12" t="s">
        <v>24</v>
      </c>
      <c r="L10" s="12" t="s">
        <v>37</v>
      </c>
      <c r="M10" s="12" t="s">
        <v>21</v>
      </c>
      <c r="N10" s="13" t="s">
        <v>38</v>
      </c>
      <c r="O10" s="14" t="s">
        <v>230</v>
      </c>
      <c r="P10" s="15" t="str">
        <f t="shared" si="0"/>
        <v/>
      </c>
      <c r="Q10" s="15" t="str">
        <f t="shared" si="1"/>
        <v/>
      </c>
      <c r="R10" s="15" t="str">
        <f t="shared" si="2"/>
        <v/>
      </c>
      <c r="S10" s="15" t="str">
        <f t="shared" si="3"/>
        <v>Trung bình</v>
      </c>
      <c r="T10" s="15" t="str">
        <f t="shared" si="4"/>
        <v/>
      </c>
      <c r="U10" s="16">
        <f t="shared" si="5"/>
        <v>5.5</v>
      </c>
    </row>
    <row r="11" spans="1:21" ht="22.5" customHeight="1" x14ac:dyDescent="0.25">
      <c r="B11" s="7" t="s">
        <v>39</v>
      </c>
      <c r="C11" s="8" t="s">
        <v>40</v>
      </c>
      <c r="D11" s="9" t="s">
        <v>41</v>
      </c>
      <c r="E11" s="10" t="s">
        <v>42</v>
      </c>
      <c r="F11" s="11" t="s">
        <v>43</v>
      </c>
      <c r="G11" s="12" t="s">
        <v>22</v>
      </c>
      <c r="H11" s="12" t="s">
        <v>44</v>
      </c>
      <c r="I11" s="12" t="s">
        <v>26</v>
      </c>
      <c r="J11" s="12" t="s">
        <v>33</v>
      </c>
      <c r="K11" s="12" t="s">
        <v>38</v>
      </c>
      <c r="L11" s="12" t="s">
        <v>45</v>
      </c>
      <c r="M11" s="12" t="s">
        <v>46</v>
      </c>
      <c r="N11" s="13" t="s">
        <v>47</v>
      </c>
      <c r="O11" s="14" t="s">
        <v>230</v>
      </c>
      <c r="P11" s="15" t="str">
        <f t="shared" si="0"/>
        <v/>
      </c>
      <c r="Q11" s="15" t="str">
        <f t="shared" si="1"/>
        <v/>
      </c>
      <c r="R11" s="15" t="str">
        <f t="shared" si="2"/>
        <v/>
      </c>
      <c r="S11" s="15" t="str">
        <f t="shared" si="3"/>
        <v>Trung bình</v>
      </c>
      <c r="T11" s="15" t="str">
        <f t="shared" si="4"/>
        <v/>
      </c>
      <c r="U11" s="16">
        <f t="shared" si="5"/>
        <v>5.2</v>
      </c>
    </row>
    <row r="12" spans="1:21" ht="22.5" customHeight="1" x14ac:dyDescent="0.25">
      <c r="B12" s="7" t="s">
        <v>48</v>
      </c>
      <c r="C12" s="8" t="s">
        <v>49</v>
      </c>
      <c r="D12" s="9" t="s">
        <v>50</v>
      </c>
      <c r="E12" s="10" t="s">
        <v>51</v>
      </c>
      <c r="F12" s="11" t="s">
        <v>52</v>
      </c>
      <c r="G12" s="12" t="s">
        <v>22</v>
      </c>
      <c r="H12" s="12" t="s">
        <v>53</v>
      </c>
      <c r="I12" s="12" t="s">
        <v>54</v>
      </c>
      <c r="J12" s="12" t="s">
        <v>36</v>
      </c>
      <c r="K12" s="12" t="s">
        <v>46</v>
      </c>
      <c r="L12" s="12" t="s">
        <v>55</v>
      </c>
      <c r="M12" s="12" t="s">
        <v>35</v>
      </c>
      <c r="N12" s="13" t="s">
        <v>56</v>
      </c>
      <c r="O12" s="14" t="s">
        <v>230</v>
      </c>
      <c r="P12" s="15" t="str">
        <f t="shared" si="0"/>
        <v/>
      </c>
      <c r="Q12" s="15" t="str">
        <f t="shared" si="1"/>
        <v/>
      </c>
      <c r="R12" s="15" t="str">
        <f t="shared" si="2"/>
        <v/>
      </c>
      <c r="S12" s="15" t="str">
        <f t="shared" si="3"/>
        <v>Trung bình</v>
      </c>
      <c r="T12" s="15" t="str">
        <f t="shared" si="4"/>
        <v/>
      </c>
      <c r="U12" s="16">
        <f t="shared" si="5"/>
        <v>5.8</v>
      </c>
    </row>
    <row r="13" spans="1:21" ht="22.5" customHeight="1" x14ac:dyDescent="0.25">
      <c r="B13" s="7" t="s">
        <v>57</v>
      </c>
      <c r="C13" s="8" t="s">
        <v>58</v>
      </c>
      <c r="D13" s="9" t="s">
        <v>59</v>
      </c>
      <c r="E13" s="10" t="s">
        <v>60</v>
      </c>
      <c r="F13" s="11" t="s">
        <v>61</v>
      </c>
      <c r="G13" s="12" t="s">
        <v>35</v>
      </c>
      <c r="H13" s="12" t="s">
        <v>62</v>
      </c>
      <c r="I13" s="12" t="s">
        <v>54</v>
      </c>
      <c r="J13" s="12" t="s">
        <v>36</v>
      </c>
      <c r="K13" s="12" t="s">
        <v>63</v>
      </c>
      <c r="L13" s="12" t="s">
        <v>56</v>
      </c>
      <c r="M13" s="12" t="s">
        <v>56</v>
      </c>
      <c r="N13" s="13">
        <v>6</v>
      </c>
      <c r="O13" s="14" t="s">
        <v>230</v>
      </c>
      <c r="P13" s="15" t="str">
        <f t="shared" si="0"/>
        <v/>
      </c>
      <c r="Q13" s="15" t="str">
        <f t="shared" si="1"/>
        <v/>
      </c>
      <c r="R13" s="15" t="str">
        <f t="shared" si="2"/>
        <v/>
      </c>
      <c r="S13" s="15" t="str">
        <f t="shared" si="3"/>
        <v>Trung bình</v>
      </c>
      <c r="T13" s="15" t="str">
        <f t="shared" si="4"/>
        <v/>
      </c>
      <c r="U13" s="16">
        <f t="shared" si="5"/>
        <v>6</v>
      </c>
    </row>
    <row r="14" spans="1:21" ht="22.5" customHeight="1" x14ac:dyDescent="0.25">
      <c r="B14" s="7" t="s">
        <v>64</v>
      </c>
      <c r="C14" s="8" t="s">
        <v>65</v>
      </c>
      <c r="D14" s="9" t="s">
        <v>66</v>
      </c>
      <c r="E14" s="10" t="s">
        <v>67</v>
      </c>
      <c r="F14" s="11" t="s">
        <v>68</v>
      </c>
      <c r="G14" s="12" t="s">
        <v>69</v>
      </c>
      <c r="H14" s="12" t="s">
        <v>70</v>
      </c>
      <c r="I14" s="12" t="s">
        <v>44</v>
      </c>
      <c r="J14" s="12" t="s">
        <v>33</v>
      </c>
      <c r="K14" s="12" t="s">
        <v>38</v>
      </c>
      <c r="L14" s="12" t="s">
        <v>71</v>
      </c>
      <c r="M14" s="12" t="s">
        <v>72</v>
      </c>
      <c r="N14" s="13" t="s">
        <v>37</v>
      </c>
      <c r="O14" s="14" t="s">
        <v>231</v>
      </c>
      <c r="P14" s="15" t="str">
        <f t="shared" si="0"/>
        <v/>
      </c>
      <c r="Q14" s="15" t="str">
        <f t="shared" si="1"/>
        <v/>
      </c>
      <c r="R14" s="15" t="str">
        <f t="shared" si="2"/>
        <v/>
      </c>
      <c r="S14" s="15" t="str">
        <f t="shared" si="3"/>
        <v/>
      </c>
      <c r="T14" s="15" t="str">
        <f t="shared" si="4"/>
        <v>Yếu</v>
      </c>
      <c r="U14" s="16">
        <f t="shared" si="5"/>
        <v>4.0999999999999996</v>
      </c>
    </row>
    <row r="15" spans="1:21" ht="22.5" customHeight="1" x14ac:dyDescent="0.25">
      <c r="B15" s="7" t="s">
        <v>73</v>
      </c>
      <c r="C15" s="8" t="s">
        <v>74</v>
      </c>
      <c r="D15" s="9" t="s">
        <v>75</v>
      </c>
      <c r="E15" s="10" t="s">
        <v>67</v>
      </c>
      <c r="F15" s="11" t="s">
        <v>76</v>
      </c>
      <c r="G15" s="12" t="s">
        <v>77</v>
      </c>
      <c r="H15" s="12" t="s">
        <v>78</v>
      </c>
      <c r="I15" s="12" t="s">
        <v>79</v>
      </c>
      <c r="J15" s="12" t="s">
        <v>80</v>
      </c>
      <c r="K15" s="12" t="s">
        <v>81</v>
      </c>
      <c r="L15" s="12" t="s">
        <v>46</v>
      </c>
      <c r="M15" s="12" t="s">
        <v>82</v>
      </c>
      <c r="N15" s="13">
        <v>7</v>
      </c>
      <c r="O15" s="14" t="s">
        <v>232</v>
      </c>
      <c r="P15" s="15" t="str">
        <f t="shared" si="0"/>
        <v/>
      </c>
      <c r="Q15" s="15" t="str">
        <f t="shared" si="1"/>
        <v/>
      </c>
      <c r="R15" s="15" t="str">
        <f t="shared" si="2"/>
        <v>Khá</v>
      </c>
      <c r="S15" s="15" t="str">
        <f t="shared" si="3"/>
        <v/>
      </c>
      <c r="T15" s="15" t="str">
        <f t="shared" si="4"/>
        <v/>
      </c>
      <c r="U15" s="16">
        <f t="shared" si="5"/>
        <v>7</v>
      </c>
    </row>
    <row r="16" spans="1:21" ht="22.5" customHeight="1" x14ac:dyDescent="0.25">
      <c r="B16" s="7" t="s">
        <v>83</v>
      </c>
      <c r="C16" s="8" t="s">
        <v>84</v>
      </c>
      <c r="D16" s="9" t="s">
        <v>85</v>
      </c>
      <c r="E16" s="10" t="s">
        <v>86</v>
      </c>
      <c r="F16" s="11" t="s">
        <v>87</v>
      </c>
      <c r="G16" s="12" t="s">
        <v>69</v>
      </c>
      <c r="H16" s="12" t="s">
        <v>88</v>
      </c>
      <c r="I16" s="12" t="s">
        <v>89</v>
      </c>
      <c r="J16" s="12" t="s">
        <v>24</v>
      </c>
      <c r="K16" s="12" t="s">
        <v>77</v>
      </c>
      <c r="L16" s="12" t="s">
        <v>23</v>
      </c>
      <c r="M16" s="12" t="s">
        <v>88</v>
      </c>
      <c r="N16" s="13" t="s">
        <v>90</v>
      </c>
      <c r="O16" s="14" t="s">
        <v>230</v>
      </c>
      <c r="P16" s="15" t="str">
        <f t="shared" si="0"/>
        <v/>
      </c>
      <c r="Q16" s="15" t="str">
        <f t="shared" si="1"/>
        <v/>
      </c>
      <c r="R16" s="15" t="str">
        <f t="shared" si="2"/>
        <v/>
      </c>
      <c r="S16" s="15" t="str">
        <f t="shared" si="3"/>
        <v>Trung bình</v>
      </c>
      <c r="T16" s="15" t="str">
        <f t="shared" si="4"/>
        <v/>
      </c>
      <c r="U16" s="16">
        <f t="shared" si="5"/>
        <v>6.8</v>
      </c>
    </row>
    <row r="17" spans="2:21" ht="22.5" customHeight="1" x14ac:dyDescent="0.25">
      <c r="B17" s="7" t="s">
        <v>91</v>
      </c>
      <c r="C17" s="8" t="s">
        <v>92</v>
      </c>
      <c r="D17" s="9" t="s">
        <v>93</v>
      </c>
      <c r="E17" s="10" t="s">
        <v>94</v>
      </c>
      <c r="F17" s="11" t="s">
        <v>95</v>
      </c>
      <c r="G17" s="12" t="s">
        <v>80</v>
      </c>
      <c r="H17" s="12" t="s">
        <v>90</v>
      </c>
      <c r="I17" s="12" t="s">
        <v>96</v>
      </c>
      <c r="J17" s="12" t="s">
        <v>89</v>
      </c>
      <c r="K17" s="12" t="s">
        <v>47</v>
      </c>
      <c r="L17" s="12" t="s">
        <v>97</v>
      </c>
      <c r="M17" s="12" t="s">
        <v>98</v>
      </c>
      <c r="N17" s="13" t="s">
        <v>37</v>
      </c>
      <c r="O17" s="14" t="s">
        <v>231</v>
      </c>
      <c r="P17" s="15" t="str">
        <f t="shared" si="0"/>
        <v/>
      </c>
      <c r="Q17" s="15" t="str">
        <f t="shared" si="1"/>
        <v/>
      </c>
      <c r="R17" s="15" t="str">
        <f t="shared" si="2"/>
        <v/>
      </c>
      <c r="S17" s="15" t="str">
        <f t="shared" si="3"/>
        <v/>
      </c>
      <c r="T17" s="15" t="str">
        <f t="shared" si="4"/>
        <v>Yếu</v>
      </c>
      <c r="U17" s="16">
        <f t="shared" si="5"/>
        <v>4.0999999999999996</v>
      </c>
    </row>
    <row r="18" spans="2:21" ht="22.5" customHeight="1" x14ac:dyDescent="0.25">
      <c r="B18" s="7" t="s">
        <v>99</v>
      </c>
      <c r="C18" s="8" t="s">
        <v>100</v>
      </c>
      <c r="D18" s="9" t="s">
        <v>101</v>
      </c>
      <c r="E18" s="10" t="s">
        <v>102</v>
      </c>
      <c r="F18" s="11" t="s">
        <v>103</v>
      </c>
      <c r="G18" s="12" t="s">
        <v>62</v>
      </c>
      <c r="H18" s="12" t="s">
        <v>70</v>
      </c>
      <c r="I18" s="12" t="s">
        <v>54</v>
      </c>
      <c r="J18" s="12" t="s">
        <v>80</v>
      </c>
      <c r="K18" s="12" t="s">
        <v>104</v>
      </c>
      <c r="L18" s="12" t="s">
        <v>105</v>
      </c>
      <c r="M18" s="12" t="s">
        <v>56</v>
      </c>
      <c r="N18" s="13" t="s">
        <v>45</v>
      </c>
      <c r="O18" s="14" t="s">
        <v>231</v>
      </c>
      <c r="P18" s="15" t="str">
        <f t="shared" si="0"/>
        <v/>
      </c>
      <c r="Q18" s="15" t="str">
        <f t="shared" si="1"/>
        <v/>
      </c>
      <c r="R18" s="15" t="str">
        <f t="shared" si="2"/>
        <v/>
      </c>
      <c r="S18" s="15" t="str">
        <f t="shared" si="3"/>
        <v/>
      </c>
      <c r="T18" s="15" t="str">
        <f t="shared" si="4"/>
        <v>Yếu</v>
      </c>
      <c r="U18" s="16">
        <f t="shared" si="5"/>
        <v>3.5</v>
      </c>
    </row>
    <row r="19" spans="2:21" ht="22.5" customHeight="1" x14ac:dyDescent="0.25">
      <c r="B19" s="7" t="s">
        <v>106</v>
      </c>
      <c r="C19" s="8" t="s">
        <v>107</v>
      </c>
      <c r="D19" s="9" t="s">
        <v>108</v>
      </c>
      <c r="E19" s="10" t="s">
        <v>109</v>
      </c>
      <c r="F19" s="11" t="s">
        <v>110</v>
      </c>
      <c r="G19" s="12" t="s">
        <v>111</v>
      </c>
      <c r="H19" s="12" t="s">
        <v>112</v>
      </c>
      <c r="I19" s="12" t="s">
        <v>81</v>
      </c>
      <c r="J19" s="12" t="s">
        <v>36</v>
      </c>
      <c r="K19" s="12" t="s">
        <v>81</v>
      </c>
      <c r="L19" s="12" t="s">
        <v>21</v>
      </c>
      <c r="M19" s="12" t="s">
        <v>113</v>
      </c>
      <c r="N19" s="13" t="s">
        <v>54</v>
      </c>
      <c r="O19" s="14" t="s">
        <v>232</v>
      </c>
      <c r="P19" s="15" t="str">
        <f t="shared" si="0"/>
        <v/>
      </c>
      <c r="Q19" s="15" t="str">
        <f t="shared" si="1"/>
        <v/>
      </c>
      <c r="R19" s="15" t="str">
        <f t="shared" si="2"/>
        <v>Khá</v>
      </c>
      <c r="S19" s="15" t="str">
        <f t="shared" si="3"/>
        <v/>
      </c>
      <c r="T19" s="15" t="str">
        <f t="shared" si="4"/>
        <v/>
      </c>
      <c r="U19" s="16">
        <f t="shared" si="5"/>
        <v>7.4</v>
      </c>
    </row>
    <row r="20" spans="2:21" ht="22.5" customHeight="1" x14ac:dyDescent="0.25">
      <c r="B20" s="7" t="s">
        <v>114</v>
      </c>
      <c r="C20" s="8" t="s">
        <v>115</v>
      </c>
      <c r="D20" s="17" t="s">
        <v>116</v>
      </c>
      <c r="E20" s="18" t="s">
        <v>117</v>
      </c>
      <c r="F20" s="8" t="s">
        <v>118</v>
      </c>
      <c r="G20" s="12" t="s">
        <v>119</v>
      </c>
      <c r="H20" s="12" t="s">
        <v>38</v>
      </c>
      <c r="I20" s="12" t="s">
        <v>120</v>
      </c>
      <c r="J20" s="12" t="s">
        <v>23</v>
      </c>
      <c r="K20" s="12" t="s">
        <v>121</v>
      </c>
      <c r="L20" s="12" t="s">
        <v>122</v>
      </c>
      <c r="M20" s="12" t="s">
        <v>35</v>
      </c>
      <c r="N20" s="13" t="s">
        <v>47</v>
      </c>
      <c r="O20" s="14" t="s">
        <v>230</v>
      </c>
      <c r="P20" s="15" t="str">
        <f t="shared" si="0"/>
        <v/>
      </c>
      <c r="Q20" s="15" t="str">
        <f t="shared" si="1"/>
        <v/>
      </c>
      <c r="R20" s="15" t="str">
        <f t="shared" si="2"/>
        <v/>
      </c>
      <c r="S20" s="15" t="str">
        <f t="shared" si="3"/>
        <v>Trung bình</v>
      </c>
      <c r="T20" s="15" t="str">
        <f t="shared" si="4"/>
        <v/>
      </c>
      <c r="U20" s="16">
        <f t="shared" si="5"/>
        <v>5.2</v>
      </c>
    </row>
    <row r="21" spans="2:21" ht="22.5" customHeight="1" x14ac:dyDescent="0.25">
      <c r="B21" s="7" t="s">
        <v>123</v>
      </c>
      <c r="C21" s="8" t="s">
        <v>124</v>
      </c>
      <c r="D21" s="9" t="s">
        <v>125</v>
      </c>
      <c r="E21" s="10" t="s">
        <v>126</v>
      </c>
      <c r="F21" s="11" t="s">
        <v>127</v>
      </c>
      <c r="G21" s="12" t="s">
        <v>128</v>
      </c>
      <c r="H21" s="12" t="s">
        <v>129</v>
      </c>
      <c r="I21" s="12" t="s">
        <v>130</v>
      </c>
      <c r="J21" s="12" t="s">
        <v>33</v>
      </c>
      <c r="K21" s="12" t="s">
        <v>96</v>
      </c>
      <c r="L21" s="12" t="s">
        <v>131</v>
      </c>
      <c r="M21" s="12" t="s">
        <v>129</v>
      </c>
      <c r="N21" s="13" t="s">
        <v>35</v>
      </c>
      <c r="O21" s="14" t="s">
        <v>230</v>
      </c>
      <c r="P21" s="15" t="str">
        <f t="shared" si="0"/>
        <v/>
      </c>
      <c r="Q21" s="15" t="str">
        <f t="shared" si="1"/>
        <v/>
      </c>
      <c r="R21" s="15" t="str">
        <f t="shared" si="2"/>
        <v/>
      </c>
      <c r="S21" s="15" t="str">
        <f t="shared" si="3"/>
        <v>Trung bình</v>
      </c>
      <c r="T21" s="15" t="str">
        <f t="shared" si="4"/>
        <v/>
      </c>
      <c r="U21" s="16">
        <f t="shared" si="5"/>
        <v>6.2</v>
      </c>
    </row>
    <row r="22" spans="2:21" ht="22.5" customHeight="1" x14ac:dyDescent="0.25">
      <c r="B22" s="7" t="s">
        <v>132</v>
      </c>
      <c r="C22" s="8" t="s">
        <v>133</v>
      </c>
      <c r="D22" s="9" t="s">
        <v>134</v>
      </c>
      <c r="E22" s="10" t="s">
        <v>135</v>
      </c>
      <c r="F22" s="11" t="s">
        <v>136</v>
      </c>
      <c r="G22" s="12" t="s">
        <v>53</v>
      </c>
      <c r="H22" s="12" t="s">
        <v>128</v>
      </c>
      <c r="I22" s="12" t="s">
        <v>130</v>
      </c>
      <c r="J22" s="12" t="s">
        <v>120</v>
      </c>
      <c r="K22" s="12" t="s">
        <v>24</v>
      </c>
      <c r="L22" s="12" t="s">
        <v>137</v>
      </c>
      <c r="M22" s="12" t="s">
        <v>138</v>
      </c>
      <c r="N22" s="13" t="s">
        <v>37</v>
      </c>
      <c r="O22" s="14" t="s">
        <v>231</v>
      </c>
      <c r="P22" s="15" t="str">
        <f t="shared" si="0"/>
        <v/>
      </c>
      <c r="Q22" s="15" t="str">
        <f t="shared" si="1"/>
        <v/>
      </c>
      <c r="R22" s="15" t="str">
        <f t="shared" si="2"/>
        <v/>
      </c>
      <c r="S22" s="15" t="str">
        <f t="shared" si="3"/>
        <v/>
      </c>
      <c r="T22" s="15" t="str">
        <f t="shared" si="4"/>
        <v>Yếu</v>
      </c>
      <c r="U22" s="16">
        <f t="shared" si="5"/>
        <v>4.0999999999999996</v>
      </c>
    </row>
    <row r="23" spans="2:21" ht="22.5" customHeight="1" x14ac:dyDescent="0.25">
      <c r="B23" s="7" t="s">
        <v>139</v>
      </c>
      <c r="C23" s="8" t="s">
        <v>140</v>
      </c>
      <c r="D23" s="9" t="s">
        <v>141</v>
      </c>
      <c r="E23" s="10" t="s">
        <v>142</v>
      </c>
      <c r="F23" s="11" t="s">
        <v>143</v>
      </c>
      <c r="G23" s="12" t="s">
        <v>119</v>
      </c>
      <c r="H23" s="12" t="s">
        <v>56</v>
      </c>
      <c r="I23" s="12" t="s">
        <v>144</v>
      </c>
      <c r="J23" s="12" t="s">
        <v>45</v>
      </c>
      <c r="K23" s="12" t="s">
        <v>38</v>
      </c>
      <c r="L23" s="12" t="s">
        <v>37</v>
      </c>
      <c r="M23" s="12" t="s">
        <v>62</v>
      </c>
      <c r="N23" s="13" t="s">
        <v>145</v>
      </c>
      <c r="O23" s="14" t="s">
        <v>231</v>
      </c>
      <c r="P23" s="15" t="str">
        <f t="shared" si="0"/>
        <v/>
      </c>
      <c r="Q23" s="15" t="str">
        <f t="shared" si="1"/>
        <v/>
      </c>
      <c r="R23" s="15" t="str">
        <f t="shared" si="2"/>
        <v/>
      </c>
      <c r="S23" s="15" t="str">
        <f t="shared" si="3"/>
        <v/>
      </c>
      <c r="T23" s="15" t="str">
        <f t="shared" si="4"/>
        <v>Yếu</v>
      </c>
      <c r="U23" s="16">
        <f t="shared" si="5"/>
        <v>4.7</v>
      </c>
    </row>
    <row r="24" spans="2:21" ht="22.5" customHeight="1" x14ac:dyDescent="0.25">
      <c r="B24" s="7" t="s">
        <v>146</v>
      </c>
      <c r="C24" s="8" t="s">
        <v>147</v>
      </c>
      <c r="D24" s="9" t="s">
        <v>148</v>
      </c>
      <c r="E24" s="10" t="s">
        <v>149</v>
      </c>
      <c r="F24" s="11" t="s">
        <v>150</v>
      </c>
      <c r="G24" s="12" t="s">
        <v>53</v>
      </c>
      <c r="H24" s="12" t="s">
        <v>53</v>
      </c>
      <c r="I24" s="12" t="s">
        <v>62</v>
      </c>
      <c r="J24" s="12" t="s">
        <v>96</v>
      </c>
      <c r="K24" s="12" t="s">
        <v>69</v>
      </c>
      <c r="L24" s="12" t="s">
        <v>77</v>
      </c>
      <c r="M24" s="12" t="s">
        <v>20</v>
      </c>
      <c r="N24" s="13" t="s">
        <v>21</v>
      </c>
      <c r="O24" s="14" t="s">
        <v>232</v>
      </c>
      <c r="P24" s="15" t="str">
        <f t="shared" si="0"/>
        <v/>
      </c>
      <c r="Q24" s="15" t="str">
        <f t="shared" si="1"/>
        <v/>
      </c>
      <c r="R24" s="15" t="str">
        <f t="shared" si="2"/>
        <v>Khá</v>
      </c>
      <c r="S24" s="15" t="str">
        <f t="shared" si="3"/>
        <v/>
      </c>
      <c r="T24" s="15" t="str">
        <f t="shared" si="4"/>
        <v/>
      </c>
      <c r="U24" s="16">
        <f t="shared" si="5"/>
        <v>7.2</v>
      </c>
    </row>
    <row r="25" spans="2:21" ht="22.5" customHeight="1" x14ac:dyDescent="0.25">
      <c r="B25" s="7" t="s">
        <v>151</v>
      </c>
      <c r="C25" s="8" t="s">
        <v>152</v>
      </c>
      <c r="D25" s="9" t="s">
        <v>153</v>
      </c>
      <c r="E25" s="10" t="s">
        <v>149</v>
      </c>
      <c r="F25" s="11" t="s">
        <v>154</v>
      </c>
      <c r="G25" s="12" t="s">
        <v>21</v>
      </c>
      <c r="H25" s="12" t="s">
        <v>155</v>
      </c>
      <c r="I25" s="12" t="s">
        <v>88</v>
      </c>
      <c r="J25" s="12" t="s">
        <v>36</v>
      </c>
      <c r="K25" s="12" t="s">
        <v>77</v>
      </c>
      <c r="L25" s="12" t="s">
        <v>82</v>
      </c>
      <c r="M25" s="12" t="s">
        <v>156</v>
      </c>
      <c r="N25" s="13" t="s">
        <v>130</v>
      </c>
      <c r="O25" s="14" t="s">
        <v>233</v>
      </c>
      <c r="P25" s="15" t="str">
        <f t="shared" si="0"/>
        <v/>
      </c>
      <c r="Q25" s="15" t="str">
        <f t="shared" si="1"/>
        <v>Giỏi</v>
      </c>
      <c r="R25" s="15" t="str">
        <f t="shared" si="2"/>
        <v/>
      </c>
      <c r="S25" s="15" t="str">
        <f t="shared" si="3"/>
        <v/>
      </c>
      <c r="T25" s="15" t="str">
        <f t="shared" si="4"/>
        <v/>
      </c>
      <c r="U25" s="16">
        <f t="shared" si="5"/>
        <v>8.1999999999999993</v>
      </c>
    </row>
    <row r="26" spans="2:21" ht="22.5" customHeight="1" x14ac:dyDescent="0.25">
      <c r="B26" s="7" t="s">
        <v>157</v>
      </c>
      <c r="C26" s="8" t="s">
        <v>158</v>
      </c>
      <c r="D26" s="9" t="s">
        <v>159</v>
      </c>
      <c r="E26" s="10" t="s">
        <v>160</v>
      </c>
      <c r="F26" s="11" t="s">
        <v>161</v>
      </c>
      <c r="G26" s="12" t="s">
        <v>69</v>
      </c>
      <c r="H26" s="12" t="s">
        <v>34</v>
      </c>
      <c r="I26" s="12" t="s">
        <v>81</v>
      </c>
      <c r="J26" s="12" t="s">
        <v>36</v>
      </c>
      <c r="K26" s="12" t="s">
        <v>26</v>
      </c>
      <c r="L26" s="12" t="s">
        <v>24</v>
      </c>
      <c r="M26" s="12" t="s">
        <v>44</v>
      </c>
      <c r="N26" s="13" t="s">
        <v>96</v>
      </c>
      <c r="O26" s="14" t="s">
        <v>230</v>
      </c>
      <c r="P26" s="15" t="str">
        <f t="shared" si="0"/>
        <v/>
      </c>
      <c r="Q26" s="15" t="str">
        <f t="shared" si="1"/>
        <v/>
      </c>
      <c r="R26" s="15" t="str">
        <f t="shared" si="2"/>
        <v/>
      </c>
      <c r="S26" s="15" t="str">
        <f t="shared" si="3"/>
        <v>Trung bình</v>
      </c>
      <c r="T26" s="15" t="str">
        <f t="shared" si="4"/>
        <v/>
      </c>
      <c r="U26" s="16">
        <f t="shared" si="5"/>
        <v>6.6</v>
      </c>
    </row>
    <row r="27" spans="2:21" ht="22.5" customHeight="1" x14ac:dyDescent="0.25">
      <c r="B27" s="7" t="s">
        <v>162</v>
      </c>
      <c r="C27" s="8" t="s">
        <v>163</v>
      </c>
      <c r="D27" s="9" t="s">
        <v>164</v>
      </c>
      <c r="E27" s="10" t="s">
        <v>165</v>
      </c>
      <c r="F27" s="11" t="s">
        <v>166</v>
      </c>
      <c r="G27" s="12" t="s">
        <v>104</v>
      </c>
      <c r="H27" s="12" t="s">
        <v>70</v>
      </c>
      <c r="I27" s="12" t="s">
        <v>104</v>
      </c>
      <c r="J27" s="12" t="s">
        <v>167</v>
      </c>
      <c r="K27" s="12" t="s">
        <v>168</v>
      </c>
      <c r="L27" s="12" t="s">
        <v>70</v>
      </c>
      <c r="M27" s="12" t="s">
        <v>70</v>
      </c>
      <c r="N27" s="13" t="s">
        <v>71</v>
      </c>
      <c r="O27" s="14" t="s">
        <v>231</v>
      </c>
      <c r="P27" s="15" t="str">
        <f t="shared" si="0"/>
        <v/>
      </c>
      <c r="Q27" s="15" t="str">
        <f t="shared" si="1"/>
        <v/>
      </c>
      <c r="R27" s="15" t="str">
        <f t="shared" si="2"/>
        <v/>
      </c>
      <c r="S27" s="15" t="str">
        <f t="shared" si="3"/>
        <v/>
      </c>
      <c r="T27" s="15" t="str">
        <f t="shared" si="4"/>
        <v>Yếu</v>
      </c>
      <c r="U27" s="16">
        <f t="shared" si="5"/>
        <v>0.7</v>
      </c>
    </row>
    <row r="28" spans="2:21" ht="22.5" customHeight="1" x14ac:dyDescent="0.25">
      <c r="B28" s="7" t="s">
        <v>169</v>
      </c>
      <c r="C28" s="8" t="s">
        <v>170</v>
      </c>
      <c r="D28" s="9" t="s">
        <v>171</v>
      </c>
      <c r="E28" s="10" t="s">
        <v>172</v>
      </c>
      <c r="F28" s="11" t="s">
        <v>173</v>
      </c>
      <c r="G28" s="12" t="s">
        <v>112</v>
      </c>
      <c r="H28" s="12" t="s">
        <v>119</v>
      </c>
      <c r="I28" s="12" t="s">
        <v>46</v>
      </c>
      <c r="J28" s="12" t="s">
        <v>23</v>
      </c>
      <c r="K28" s="12" t="s">
        <v>119</v>
      </c>
      <c r="L28" s="12" t="s">
        <v>131</v>
      </c>
      <c r="M28" s="12" t="s">
        <v>174</v>
      </c>
      <c r="N28" s="13">
        <v>5</v>
      </c>
      <c r="O28" s="14" t="s">
        <v>230</v>
      </c>
      <c r="P28" s="15" t="str">
        <f t="shared" si="0"/>
        <v/>
      </c>
      <c r="Q28" s="15" t="str">
        <f t="shared" si="1"/>
        <v/>
      </c>
      <c r="R28" s="15" t="str">
        <f t="shared" si="2"/>
        <v/>
      </c>
      <c r="S28" s="15" t="str">
        <f t="shared" si="3"/>
        <v>Trung bình</v>
      </c>
      <c r="T28" s="15" t="str">
        <f t="shared" si="4"/>
        <v/>
      </c>
      <c r="U28" s="16">
        <f t="shared" si="5"/>
        <v>5</v>
      </c>
    </row>
    <row r="29" spans="2:21" ht="22.5" customHeight="1" x14ac:dyDescent="0.25">
      <c r="B29" s="7" t="s">
        <v>175</v>
      </c>
      <c r="C29" s="8" t="s">
        <v>176</v>
      </c>
      <c r="D29" s="9" t="s">
        <v>177</v>
      </c>
      <c r="E29" s="10" t="s">
        <v>178</v>
      </c>
      <c r="F29" s="11" t="s">
        <v>179</v>
      </c>
      <c r="G29" s="12" t="s">
        <v>63</v>
      </c>
      <c r="H29" s="12" t="s">
        <v>26</v>
      </c>
      <c r="I29" s="12" t="s">
        <v>44</v>
      </c>
      <c r="J29" s="12" t="s">
        <v>120</v>
      </c>
      <c r="K29" s="12" t="s">
        <v>26</v>
      </c>
      <c r="L29" s="12" t="s">
        <v>180</v>
      </c>
      <c r="M29" s="12" t="s">
        <v>128</v>
      </c>
      <c r="N29" s="13" t="s">
        <v>33</v>
      </c>
      <c r="O29" s="14" t="s">
        <v>230</v>
      </c>
      <c r="P29" s="15" t="str">
        <f t="shared" si="0"/>
        <v/>
      </c>
      <c r="Q29" s="15" t="str">
        <f t="shared" si="1"/>
        <v/>
      </c>
      <c r="R29" s="15" t="str">
        <f t="shared" si="2"/>
        <v/>
      </c>
      <c r="S29" s="15" t="str">
        <f t="shared" si="3"/>
        <v>Trung bình</v>
      </c>
      <c r="T29" s="15" t="str">
        <f t="shared" si="4"/>
        <v/>
      </c>
      <c r="U29" s="16">
        <f t="shared" si="5"/>
        <v>6.4</v>
      </c>
    </row>
    <row r="30" spans="2:21" ht="22.5" customHeight="1" x14ac:dyDescent="0.25">
      <c r="B30" s="7" t="s">
        <v>181</v>
      </c>
      <c r="C30" s="8" t="s">
        <v>182</v>
      </c>
      <c r="D30" s="9" t="s">
        <v>183</v>
      </c>
      <c r="E30" s="10" t="s">
        <v>184</v>
      </c>
      <c r="F30" s="11" t="s">
        <v>185</v>
      </c>
      <c r="G30" s="12" t="s">
        <v>81</v>
      </c>
      <c r="H30" s="12" t="s">
        <v>20</v>
      </c>
      <c r="I30" s="12" t="s">
        <v>130</v>
      </c>
      <c r="J30" s="12" t="s">
        <v>36</v>
      </c>
      <c r="K30" s="12" t="s">
        <v>120</v>
      </c>
      <c r="L30" s="12" t="s">
        <v>53</v>
      </c>
      <c r="M30" s="12" t="s">
        <v>128</v>
      </c>
      <c r="N30" s="13" t="s">
        <v>128</v>
      </c>
      <c r="O30" s="14" t="s">
        <v>232</v>
      </c>
      <c r="P30" s="15" t="str">
        <f t="shared" si="0"/>
        <v/>
      </c>
      <c r="Q30" s="15" t="str">
        <f t="shared" si="1"/>
        <v/>
      </c>
      <c r="R30" s="15" t="str">
        <f t="shared" si="2"/>
        <v>Khá</v>
      </c>
      <c r="S30" s="15" t="str">
        <f t="shared" si="3"/>
        <v/>
      </c>
      <c r="T30" s="15" t="str">
        <f t="shared" si="4"/>
        <v/>
      </c>
      <c r="U30" s="16">
        <f t="shared" si="5"/>
        <v>7.3</v>
      </c>
    </row>
    <row r="31" spans="2:21" ht="22.5" customHeight="1" x14ac:dyDescent="0.25">
      <c r="B31" s="7" t="s">
        <v>186</v>
      </c>
      <c r="C31" s="8" t="s">
        <v>187</v>
      </c>
      <c r="D31" s="9" t="s">
        <v>188</v>
      </c>
      <c r="E31" s="10" t="s">
        <v>189</v>
      </c>
      <c r="F31" s="11" t="s">
        <v>190</v>
      </c>
      <c r="G31" s="12" t="s">
        <v>23</v>
      </c>
      <c r="H31" s="12" t="s">
        <v>191</v>
      </c>
      <c r="I31" s="12" t="s">
        <v>88</v>
      </c>
      <c r="J31" s="12" t="s">
        <v>36</v>
      </c>
      <c r="K31" s="12" t="s">
        <v>88</v>
      </c>
      <c r="L31" s="12" t="s">
        <v>22</v>
      </c>
      <c r="M31" s="12" t="s">
        <v>192</v>
      </c>
      <c r="N31" s="13" t="s">
        <v>44</v>
      </c>
      <c r="O31" s="14" t="s">
        <v>232</v>
      </c>
      <c r="P31" s="15" t="str">
        <f t="shared" si="0"/>
        <v/>
      </c>
      <c r="Q31" s="15" t="str">
        <f t="shared" si="1"/>
        <v/>
      </c>
      <c r="R31" s="15" t="str">
        <f t="shared" si="2"/>
        <v>Khá</v>
      </c>
      <c r="S31" s="15" t="str">
        <f t="shared" si="3"/>
        <v/>
      </c>
      <c r="T31" s="15" t="str">
        <f t="shared" si="4"/>
        <v/>
      </c>
      <c r="U31" s="16">
        <f t="shared" si="5"/>
        <v>7.9</v>
      </c>
    </row>
    <row r="32" spans="2:21" ht="22.5" customHeight="1" x14ac:dyDescent="0.25">
      <c r="B32" s="7" t="s">
        <v>193</v>
      </c>
      <c r="C32" s="8" t="s">
        <v>194</v>
      </c>
      <c r="D32" s="9" t="s">
        <v>195</v>
      </c>
      <c r="E32" s="10" t="s">
        <v>196</v>
      </c>
      <c r="F32" s="11" t="s">
        <v>197</v>
      </c>
      <c r="G32" s="12" t="s">
        <v>38</v>
      </c>
      <c r="H32" s="12" t="s">
        <v>113</v>
      </c>
      <c r="I32" s="12" t="s">
        <v>77</v>
      </c>
      <c r="J32" s="12" t="s">
        <v>80</v>
      </c>
      <c r="K32" s="12" t="s">
        <v>53</v>
      </c>
      <c r="L32" s="12" t="s">
        <v>88</v>
      </c>
      <c r="M32" s="12" t="s">
        <v>111</v>
      </c>
      <c r="N32" s="13">
        <v>8</v>
      </c>
      <c r="O32" s="14" t="s">
        <v>233</v>
      </c>
      <c r="P32" s="15" t="str">
        <f t="shared" si="0"/>
        <v/>
      </c>
      <c r="Q32" s="15" t="str">
        <f t="shared" si="1"/>
        <v>Giỏi</v>
      </c>
      <c r="R32" s="15" t="str">
        <f t="shared" si="2"/>
        <v/>
      </c>
      <c r="S32" s="15" t="str">
        <f t="shared" si="3"/>
        <v/>
      </c>
      <c r="T32" s="15" t="str">
        <f t="shared" si="4"/>
        <v/>
      </c>
      <c r="U32" s="16">
        <f t="shared" si="5"/>
        <v>8</v>
      </c>
    </row>
    <row r="33" spans="2:21" ht="22.5" customHeight="1" x14ac:dyDescent="0.25">
      <c r="B33" s="7" t="s">
        <v>198</v>
      </c>
      <c r="C33" s="8" t="s">
        <v>199</v>
      </c>
      <c r="D33" s="17" t="s">
        <v>200</v>
      </c>
      <c r="E33" s="18" t="s">
        <v>201</v>
      </c>
      <c r="F33" s="8" t="s">
        <v>202</v>
      </c>
      <c r="G33" s="12" t="s">
        <v>22</v>
      </c>
      <c r="H33" s="12" t="s">
        <v>88</v>
      </c>
      <c r="I33" s="12" t="s">
        <v>34</v>
      </c>
      <c r="J33" s="12" t="s">
        <v>96</v>
      </c>
      <c r="K33" s="12" t="s">
        <v>155</v>
      </c>
      <c r="L33" s="12" t="s">
        <v>203</v>
      </c>
      <c r="M33" s="12" t="s">
        <v>111</v>
      </c>
      <c r="N33" s="13" t="s">
        <v>82</v>
      </c>
      <c r="O33" s="14" t="s">
        <v>233</v>
      </c>
      <c r="P33" s="15" t="str">
        <f t="shared" si="0"/>
        <v/>
      </c>
      <c r="Q33" s="15" t="str">
        <f t="shared" si="1"/>
        <v>Giỏi</v>
      </c>
      <c r="R33" s="15" t="str">
        <f t="shared" si="2"/>
        <v/>
      </c>
      <c r="S33" s="15" t="str">
        <f t="shared" si="3"/>
        <v/>
      </c>
      <c r="T33" s="15" t="str">
        <f t="shared" si="4"/>
        <v/>
      </c>
      <c r="U33" s="16">
        <f t="shared" si="5"/>
        <v>8.6999999999999993</v>
      </c>
    </row>
    <row r="34" spans="2:21" ht="22.5" customHeight="1" x14ac:dyDescent="0.25">
      <c r="B34" s="7" t="s">
        <v>204</v>
      </c>
      <c r="C34" s="8" t="s">
        <v>205</v>
      </c>
      <c r="D34" s="9" t="s">
        <v>206</v>
      </c>
      <c r="E34" s="10" t="s">
        <v>207</v>
      </c>
      <c r="F34" s="11" t="s">
        <v>208</v>
      </c>
      <c r="G34" s="12" t="s">
        <v>121</v>
      </c>
      <c r="H34" s="12" t="s">
        <v>81</v>
      </c>
      <c r="I34" s="12" t="s">
        <v>26</v>
      </c>
      <c r="J34" s="12" t="s">
        <v>36</v>
      </c>
      <c r="K34" s="12" t="s">
        <v>120</v>
      </c>
      <c r="L34" s="12" t="s">
        <v>56</v>
      </c>
      <c r="M34" s="12" t="s">
        <v>155</v>
      </c>
      <c r="N34" s="13" t="s">
        <v>120</v>
      </c>
      <c r="O34" s="14" t="s">
        <v>230</v>
      </c>
      <c r="P34" s="15" t="str">
        <f t="shared" si="0"/>
        <v/>
      </c>
      <c r="Q34" s="15" t="str">
        <f t="shared" si="1"/>
        <v/>
      </c>
      <c r="R34" s="15" t="str">
        <f t="shared" si="2"/>
        <v/>
      </c>
      <c r="S34" s="15" t="str">
        <f t="shared" si="3"/>
        <v>Trung bình</v>
      </c>
      <c r="T34" s="15" t="str">
        <f t="shared" si="4"/>
        <v/>
      </c>
      <c r="U34" s="16">
        <f t="shared" si="5"/>
        <v>6.7</v>
      </c>
    </row>
    <row r="35" spans="2:21" ht="22.5" customHeight="1" x14ac:dyDescent="0.25">
      <c r="B35" s="7" t="s">
        <v>209</v>
      </c>
      <c r="C35" s="8" t="s">
        <v>210</v>
      </c>
      <c r="D35" s="9" t="s">
        <v>211</v>
      </c>
      <c r="E35" s="10" t="s">
        <v>212</v>
      </c>
      <c r="F35" s="11" t="s">
        <v>213</v>
      </c>
      <c r="G35" s="12" t="s">
        <v>113</v>
      </c>
      <c r="H35" s="12" t="s">
        <v>180</v>
      </c>
      <c r="I35" s="12" t="s">
        <v>79</v>
      </c>
      <c r="J35" s="12" t="s">
        <v>90</v>
      </c>
      <c r="K35" s="12" t="s">
        <v>96</v>
      </c>
      <c r="L35" s="12" t="s">
        <v>137</v>
      </c>
      <c r="M35" s="12" t="s">
        <v>120</v>
      </c>
      <c r="N35" s="13" t="s">
        <v>214</v>
      </c>
      <c r="O35" s="14" t="s">
        <v>231</v>
      </c>
      <c r="P35" s="15" t="str">
        <f t="shared" si="0"/>
        <v/>
      </c>
      <c r="Q35" s="15" t="str">
        <f t="shared" si="1"/>
        <v/>
      </c>
      <c r="R35" s="15" t="str">
        <f t="shared" si="2"/>
        <v/>
      </c>
      <c r="S35" s="15" t="str">
        <f t="shared" si="3"/>
        <v/>
      </c>
      <c r="T35" s="15" t="str">
        <f t="shared" si="4"/>
        <v>Yếu</v>
      </c>
      <c r="U35" s="16">
        <f t="shared" si="5"/>
        <v>4.9000000000000004</v>
      </c>
    </row>
    <row r="36" spans="2:21" ht="22.5" customHeight="1" x14ac:dyDescent="0.25">
      <c r="B36" s="7" t="s">
        <v>215</v>
      </c>
      <c r="C36" s="8" t="s">
        <v>216</v>
      </c>
      <c r="D36" s="9" t="s">
        <v>217</v>
      </c>
      <c r="E36" s="10" t="s">
        <v>218</v>
      </c>
      <c r="F36" s="11" t="s">
        <v>219</v>
      </c>
      <c r="G36" s="12" t="s">
        <v>44</v>
      </c>
      <c r="H36" s="12" t="s">
        <v>130</v>
      </c>
      <c r="I36" s="12" t="s">
        <v>81</v>
      </c>
      <c r="J36" s="12" t="s">
        <v>80</v>
      </c>
      <c r="K36" s="12" t="s">
        <v>120</v>
      </c>
      <c r="L36" s="12" t="s">
        <v>35</v>
      </c>
      <c r="M36" s="12" t="s">
        <v>111</v>
      </c>
      <c r="N36" s="13">
        <v>7</v>
      </c>
      <c r="O36" s="14" t="s">
        <v>232</v>
      </c>
      <c r="P36" s="15" t="str">
        <f t="shared" si="0"/>
        <v/>
      </c>
      <c r="Q36" s="15" t="str">
        <f t="shared" si="1"/>
        <v/>
      </c>
      <c r="R36" s="15" t="str">
        <f t="shared" si="2"/>
        <v>Khá</v>
      </c>
      <c r="S36" s="15" t="str">
        <f t="shared" si="3"/>
        <v/>
      </c>
      <c r="T36" s="15" t="str">
        <f t="shared" si="4"/>
        <v/>
      </c>
      <c r="U36" s="16">
        <f t="shared" si="5"/>
        <v>7</v>
      </c>
    </row>
    <row r="37" spans="2:21" ht="22.5" customHeight="1" x14ac:dyDescent="0.25">
      <c r="B37" s="7" t="s">
        <v>220</v>
      </c>
      <c r="C37" s="8" t="s">
        <v>221</v>
      </c>
      <c r="D37" s="9" t="s">
        <v>222</v>
      </c>
      <c r="E37" s="10" t="s">
        <v>223</v>
      </c>
      <c r="F37" s="11" t="s">
        <v>224</v>
      </c>
      <c r="G37" s="12" t="s">
        <v>35</v>
      </c>
      <c r="H37" s="12" t="s">
        <v>82</v>
      </c>
      <c r="I37" s="12" t="s">
        <v>26</v>
      </c>
      <c r="J37" s="12" t="s">
        <v>80</v>
      </c>
      <c r="K37" s="12" t="s">
        <v>46</v>
      </c>
      <c r="L37" s="12" t="s">
        <v>24</v>
      </c>
      <c r="M37" s="12" t="s">
        <v>44</v>
      </c>
      <c r="N37" s="13" t="s">
        <v>36</v>
      </c>
      <c r="O37" s="14" t="s">
        <v>230</v>
      </c>
      <c r="P37" s="15" t="str">
        <f t="shared" si="0"/>
        <v/>
      </c>
      <c r="Q37" s="15" t="str">
        <f t="shared" si="1"/>
        <v/>
      </c>
      <c r="R37" s="15" t="str">
        <f t="shared" si="2"/>
        <v/>
      </c>
      <c r="S37" s="15" t="str">
        <f t="shared" si="3"/>
        <v>Trung bình</v>
      </c>
      <c r="T37" s="15" t="str">
        <f t="shared" si="4"/>
        <v/>
      </c>
      <c r="U37" s="16">
        <f t="shared" si="5"/>
        <v>6.3</v>
      </c>
    </row>
    <row r="38" spans="2:21" ht="22.5" customHeight="1" x14ac:dyDescent="0.25">
      <c r="B38" s="7" t="s">
        <v>225</v>
      </c>
      <c r="C38" s="8" t="s">
        <v>226</v>
      </c>
      <c r="D38" s="9" t="s">
        <v>227</v>
      </c>
      <c r="E38" s="10" t="s">
        <v>228</v>
      </c>
      <c r="F38" s="11" t="s">
        <v>229</v>
      </c>
      <c r="G38" s="12" t="s">
        <v>53</v>
      </c>
      <c r="H38" s="12" t="s">
        <v>82</v>
      </c>
      <c r="I38" s="12" t="s">
        <v>81</v>
      </c>
      <c r="J38" s="12" t="s">
        <v>54</v>
      </c>
      <c r="K38" s="12" t="s">
        <v>119</v>
      </c>
      <c r="L38" s="12" t="s">
        <v>27</v>
      </c>
      <c r="M38" s="12" t="s">
        <v>55</v>
      </c>
      <c r="N38" s="13" t="s">
        <v>56</v>
      </c>
      <c r="O38" s="14" t="s">
        <v>230</v>
      </c>
      <c r="P38" s="15" t="str">
        <f t="shared" si="0"/>
        <v/>
      </c>
      <c r="Q38" s="15" t="str">
        <f t="shared" si="1"/>
        <v/>
      </c>
      <c r="R38" s="15" t="str">
        <f t="shared" si="2"/>
        <v/>
      </c>
      <c r="S38" s="15" t="str">
        <f t="shared" si="3"/>
        <v>Trung bình</v>
      </c>
      <c r="T38" s="15" t="str">
        <f t="shared" si="4"/>
        <v/>
      </c>
      <c r="U38" s="16">
        <f t="shared" si="5"/>
        <v>5.8</v>
      </c>
    </row>
    <row r="39" spans="2:21" s="26" customFormat="1" x14ac:dyDescent="0.25">
      <c r="B39" s="19"/>
      <c r="C39" s="20"/>
      <c r="D39" s="20"/>
      <c r="E39" s="20"/>
      <c r="F39" s="21"/>
      <c r="G39" s="22"/>
      <c r="H39" s="22"/>
      <c r="I39" s="22"/>
      <c r="J39" s="22"/>
      <c r="K39" s="22"/>
      <c r="L39" s="22"/>
      <c r="M39" s="19"/>
      <c r="N39" s="23"/>
      <c r="O39" s="24"/>
      <c r="P39" s="15" t="str">
        <f t="shared" si="0"/>
        <v/>
      </c>
      <c r="Q39" s="15" t="str">
        <f t="shared" si="1"/>
        <v/>
      </c>
      <c r="R39" s="15" t="str">
        <f t="shared" si="2"/>
        <v/>
      </c>
      <c r="S39" s="15" t="str">
        <f t="shared" si="3"/>
        <v/>
      </c>
      <c r="T39" s="15" t="str">
        <f t="shared" si="4"/>
        <v/>
      </c>
      <c r="U39" s="25">
        <f t="shared" si="5"/>
        <v>0</v>
      </c>
    </row>
    <row r="40" spans="2:21" s="26" customFormat="1" x14ac:dyDescent="0.25">
      <c r="B40" s="34" t="s">
        <v>234</v>
      </c>
      <c r="F40" s="27"/>
      <c r="G40" s="27"/>
      <c r="H40" s="27"/>
      <c r="I40" s="27"/>
      <c r="J40" s="27"/>
      <c r="K40" s="27"/>
      <c r="L40" s="27"/>
      <c r="N40" s="28"/>
    </row>
  </sheetData>
  <mergeCells count="3">
    <mergeCell ref="A5:O5"/>
    <mergeCell ref="A6:O6"/>
    <mergeCell ref="D8:E8"/>
  </mergeCells>
  <pageMargins left="0.17" right="0.1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TKD22B1LX</vt:lpstr>
      <vt:lpstr>TKD22B1LX!Print_Titles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cp:lastPrinted>2023-04-19T02:22:24Z</cp:lastPrinted>
  <dcterms:created xsi:type="dcterms:W3CDTF">2023-04-19T02:21:40Z</dcterms:created>
  <dcterms:modified xsi:type="dcterms:W3CDTF">2023-04-19T02:30:45Z</dcterms:modified>
</cp:coreProperties>
</file>