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MT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_xlnm.Print_Titles" localSheetId="0">TMT22B2!$8:$8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8" i="1" l="1"/>
  <c r="U38" i="1" s="1"/>
  <c r="R38" i="1"/>
  <c r="V37" i="1"/>
  <c r="S37" i="1" s="1"/>
  <c r="T37" i="1"/>
  <c r="R37" i="1"/>
  <c r="V36" i="1"/>
  <c r="T36" i="1" s="1"/>
  <c r="U36" i="1"/>
  <c r="S36" i="1"/>
  <c r="R36" i="1"/>
  <c r="Q36" i="1"/>
  <c r="V35" i="1"/>
  <c r="U35" i="1" s="1"/>
  <c r="R35" i="1"/>
  <c r="V34" i="1"/>
  <c r="U34" i="1"/>
  <c r="T34" i="1"/>
  <c r="S34" i="1"/>
  <c r="R34" i="1"/>
  <c r="Q34" i="1"/>
  <c r="V33" i="1"/>
  <c r="S33" i="1" s="1"/>
  <c r="T33" i="1"/>
  <c r="R33" i="1"/>
  <c r="V32" i="1"/>
  <c r="T32" i="1" s="1"/>
  <c r="U32" i="1"/>
  <c r="S32" i="1"/>
  <c r="R32" i="1"/>
  <c r="Q32" i="1"/>
  <c r="V31" i="1"/>
  <c r="U31" i="1" s="1"/>
  <c r="R31" i="1"/>
  <c r="V30" i="1"/>
  <c r="U30" i="1"/>
  <c r="T30" i="1"/>
  <c r="S30" i="1"/>
  <c r="R30" i="1"/>
  <c r="Q30" i="1"/>
  <c r="V29" i="1"/>
  <c r="S29" i="1" s="1"/>
  <c r="T29" i="1"/>
  <c r="R29" i="1"/>
  <c r="V28" i="1"/>
  <c r="T28" i="1" s="1"/>
  <c r="U28" i="1"/>
  <c r="S28" i="1"/>
  <c r="R28" i="1"/>
  <c r="Q28" i="1"/>
  <c r="V27" i="1"/>
  <c r="U27" i="1" s="1"/>
  <c r="R27" i="1"/>
  <c r="V26" i="1"/>
  <c r="U26" i="1"/>
  <c r="T26" i="1"/>
  <c r="S26" i="1"/>
  <c r="R26" i="1"/>
  <c r="Q26" i="1"/>
  <c r="V25" i="1"/>
  <c r="S25" i="1" s="1"/>
  <c r="T25" i="1"/>
  <c r="R25" i="1"/>
  <c r="V24" i="1"/>
  <c r="T24" i="1" s="1"/>
  <c r="U24" i="1"/>
  <c r="S24" i="1"/>
  <c r="R24" i="1"/>
  <c r="Q24" i="1"/>
  <c r="V23" i="1"/>
  <c r="U23" i="1" s="1"/>
  <c r="R23" i="1"/>
  <c r="V22" i="1"/>
  <c r="U22" i="1"/>
  <c r="T22" i="1"/>
  <c r="S22" i="1"/>
  <c r="R22" i="1"/>
  <c r="Q22" i="1"/>
  <c r="V21" i="1"/>
  <c r="S21" i="1" s="1"/>
  <c r="T21" i="1"/>
  <c r="R21" i="1"/>
  <c r="V20" i="1"/>
  <c r="T20" i="1" s="1"/>
  <c r="U20" i="1"/>
  <c r="S20" i="1"/>
  <c r="R20" i="1"/>
  <c r="Q20" i="1"/>
  <c r="V19" i="1"/>
  <c r="U19" i="1" s="1"/>
  <c r="R19" i="1"/>
  <c r="V18" i="1"/>
  <c r="U18" i="1"/>
  <c r="T18" i="1"/>
  <c r="S18" i="1"/>
  <c r="R18" i="1"/>
  <c r="Q18" i="1"/>
  <c r="V17" i="1"/>
  <c r="S17" i="1" s="1"/>
  <c r="T17" i="1"/>
  <c r="R17" i="1"/>
  <c r="V16" i="1"/>
  <c r="T16" i="1" s="1"/>
  <c r="U16" i="1"/>
  <c r="S16" i="1"/>
  <c r="R16" i="1"/>
  <c r="Q16" i="1"/>
  <c r="V15" i="1"/>
  <c r="U15" i="1" s="1"/>
  <c r="R15" i="1"/>
  <c r="V14" i="1"/>
  <c r="U14" i="1"/>
  <c r="T14" i="1"/>
  <c r="S14" i="1"/>
  <c r="R14" i="1"/>
  <c r="Q14" i="1"/>
  <c r="V13" i="1"/>
  <c r="S13" i="1" s="1"/>
  <c r="T13" i="1"/>
  <c r="R13" i="1"/>
  <c r="V12" i="1"/>
  <c r="T12" i="1" s="1"/>
  <c r="U12" i="1"/>
  <c r="S12" i="1"/>
  <c r="R12" i="1"/>
  <c r="Q12" i="1"/>
  <c r="V11" i="1"/>
  <c r="U11" i="1" s="1"/>
  <c r="V10" i="1"/>
  <c r="U10" i="1"/>
  <c r="T10" i="1"/>
  <c r="S10" i="1"/>
  <c r="R10" i="1"/>
  <c r="Q10" i="1"/>
  <c r="V9" i="1"/>
  <c r="S9" i="1" s="1"/>
  <c r="T9" i="1"/>
  <c r="R9" i="1"/>
  <c r="Q9" i="1" l="1"/>
  <c r="U9" i="1"/>
  <c r="S11" i="1"/>
  <c r="Q13" i="1"/>
  <c r="U13" i="1"/>
  <c r="S15" i="1"/>
  <c r="Q17" i="1"/>
  <c r="U17" i="1"/>
  <c r="S19" i="1"/>
  <c r="Q21" i="1"/>
  <c r="U21" i="1"/>
  <c r="S23" i="1"/>
  <c r="Q25" i="1"/>
  <c r="U25" i="1"/>
  <c r="S27" i="1"/>
  <c r="Q29" i="1"/>
  <c r="U29" i="1"/>
  <c r="S31" i="1"/>
  <c r="Q33" i="1"/>
  <c r="U33" i="1"/>
  <c r="S35" i="1"/>
  <c r="Q37" i="1"/>
  <c r="U37" i="1"/>
  <c r="S38" i="1"/>
  <c r="T11" i="1"/>
  <c r="T15" i="1"/>
  <c r="T19" i="1"/>
  <c r="T23" i="1"/>
  <c r="T27" i="1"/>
  <c r="T31" i="1"/>
  <c r="T35" i="1"/>
  <c r="T38" i="1"/>
  <c r="R11" i="1"/>
  <c r="Q11" i="1"/>
  <c r="Q15" i="1"/>
  <c r="Q19" i="1"/>
  <c r="Q23" i="1"/>
  <c r="Q27" i="1"/>
  <c r="Q31" i="1"/>
  <c r="Q35" i="1"/>
  <c r="Q38" i="1"/>
</calcChain>
</file>

<file path=xl/sharedStrings.xml><?xml version="1.0" encoding="utf-8"?>
<sst xmlns="http://schemas.openxmlformats.org/spreadsheetml/2006/main" count="440" uniqueCount="215">
  <si>
    <t>BẢNG ĐIỂM TỔNG HỢP LỚP TMT22B2</t>
  </si>
  <si>
    <t xml:space="preserve"> HỌC KỲ I NĂM HỌC 2022-2023</t>
  </si>
  <si>
    <t>STT</t>
  </si>
  <si>
    <t>MSHS</t>
  </si>
  <si>
    <t>Họ và tên</t>
  </si>
  <si>
    <t>Ngày sinh</t>
  </si>
  <si>
    <t>Tiếng anh(4)</t>
  </si>
  <si>
    <t>Tin học(2)</t>
  </si>
  <si>
    <t>Tin học văn phòng(3)</t>
  </si>
  <si>
    <t>Kỹ năng mềm(2)</t>
  </si>
  <si>
    <t>Tiếng anh chuyên ngành(2)</t>
  </si>
  <si>
    <t>An toàn vệ sinh công nghiệp(2)</t>
  </si>
  <si>
    <t>Kỹ thuật đo lường(2)</t>
  </si>
  <si>
    <t>Kiến trúc máy tính(2)</t>
  </si>
  <si>
    <t>Điểm TB</t>
  </si>
  <si>
    <t>Xếp loại</t>
  </si>
  <si>
    <t>1</t>
  </si>
  <si>
    <t>2254801022263</t>
  </si>
  <si>
    <t>Lê Minh</t>
  </si>
  <si>
    <t>An</t>
  </si>
  <si>
    <t>27/11/2007</t>
  </si>
  <si>
    <t>3.9</t>
  </si>
  <si>
    <t>5.1</t>
  </si>
  <si>
    <t>4.6</t>
  </si>
  <si>
    <t>5.5</t>
  </si>
  <si>
    <t>5.4</t>
  </si>
  <si>
    <t>0.0</t>
  </si>
  <si>
    <t>5.7</t>
  </si>
  <si>
    <t>4.4</t>
  </si>
  <si>
    <t>2</t>
  </si>
  <si>
    <t>2254801022264</t>
  </si>
  <si>
    <t>Nguyễn Tuấn</t>
  </si>
  <si>
    <t>Đạt</t>
  </si>
  <si>
    <t>13/09/2007</t>
  </si>
  <si>
    <t>2.1</t>
  </si>
  <si>
    <t>3.3</t>
  </si>
  <si>
    <t>3</t>
  </si>
  <si>
    <t>2254801022265</t>
  </si>
  <si>
    <t>Nguyễn Ngọc</t>
  </si>
  <si>
    <t>Giàu</t>
  </si>
  <si>
    <t>22/10/2007</t>
  </si>
  <si>
    <t>7.1</t>
  </si>
  <si>
    <t>7.0</t>
  </si>
  <si>
    <t>6.8</t>
  </si>
  <si>
    <t>6.9</t>
  </si>
  <si>
    <t>6.4</t>
  </si>
  <si>
    <t>4</t>
  </si>
  <si>
    <t>2254801022266</t>
  </si>
  <si>
    <t>Mo Ham Mach Jia</t>
  </si>
  <si>
    <t>Haj</t>
  </si>
  <si>
    <t>12/12/2007</t>
  </si>
  <si>
    <t>5</t>
  </si>
  <si>
    <t>2254801022267</t>
  </si>
  <si>
    <t>Nguyễn Lý Anh</t>
  </si>
  <si>
    <t>Hào</t>
  </si>
  <si>
    <t>15/11/2007</t>
  </si>
  <si>
    <t>7.8</t>
  </si>
  <si>
    <t>8.0</t>
  </si>
  <si>
    <t>7.2</t>
  </si>
  <si>
    <t>6.1</t>
  </si>
  <si>
    <t>6.0</t>
  </si>
  <si>
    <t>6.7</t>
  </si>
  <si>
    <t>6</t>
  </si>
  <si>
    <t>2254801022268</t>
  </si>
  <si>
    <t>Dương Gia</t>
  </si>
  <si>
    <t>Hiếu</t>
  </si>
  <si>
    <t>5.9</t>
  </si>
  <si>
    <t>7.5</t>
  </si>
  <si>
    <t>7</t>
  </si>
  <si>
    <t>2254801022269</t>
  </si>
  <si>
    <t>Mu Ham Mad So Ly</t>
  </si>
  <si>
    <t>Hin</t>
  </si>
  <si>
    <t>07/07/2007</t>
  </si>
  <si>
    <t>8</t>
  </si>
  <si>
    <t>2254801022270</t>
  </si>
  <si>
    <t>Nguyễn Thanh</t>
  </si>
  <si>
    <t>Hoàng</t>
  </si>
  <si>
    <t>24/09/2006</t>
  </si>
  <si>
    <t>6.5</t>
  </si>
  <si>
    <t>8.2</t>
  </si>
  <si>
    <t>8.5</t>
  </si>
  <si>
    <t>7.9</t>
  </si>
  <si>
    <t>6.6</t>
  </si>
  <si>
    <t>9</t>
  </si>
  <si>
    <t>2254801022271</t>
  </si>
  <si>
    <t>Mu Ha Mach Fa</t>
  </si>
  <si>
    <t>Ix</t>
  </si>
  <si>
    <t>26/04/2007</t>
  </si>
  <si>
    <t>10</t>
  </si>
  <si>
    <t>2254801022272</t>
  </si>
  <si>
    <t>Phùng Trọng</t>
  </si>
  <si>
    <t>Khả</t>
  </si>
  <si>
    <t>01/01/2007</t>
  </si>
  <si>
    <t>2.5</t>
  </si>
  <si>
    <t>0.3</t>
  </si>
  <si>
    <t>11</t>
  </si>
  <si>
    <t>2254801022273</t>
  </si>
  <si>
    <t>Nguyễn Duy</t>
  </si>
  <si>
    <t>Khánh</t>
  </si>
  <si>
    <t>12/10/1998</t>
  </si>
  <si>
    <t>12</t>
  </si>
  <si>
    <t>2254801022274</t>
  </si>
  <si>
    <t>Trương Nguyễn</t>
  </si>
  <si>
    <t>Khoa</t>
  </si>
  <si>
    <t>29/11/2007</t>
  </si>
  <si>
    <t>3.6</t>
  </si>
  <si>
    <t>5.6</t>
  </si>
  <si>
    <t>3.2</t>
  </si>
  <si>
    <t>13</t>
  </si>
  <si>
    <t>2254801022275</t>
  </si>
  <si>
    <t>Lê Quang Anh</t>
  </si>
  <si>
    <t>Kiệt</t>
  </si>
  <si>
    <t>14/04/2007</t>
  </si>
  <si>
    <t>14</t>
  </si>
  <si>
    <t>2254801022276</t>
  </si>
  <si>
    <t>Lê Bảo</t>
  </si>
  <si>
    <t>Kỳ</t>
  </si>
  <si>
    <t>10/11/2007</t>
  </si>
  <si>
    <t>0.9</t>
  </si>
  <si>
    <t>0.1</t>
  </si>
  <si>
    <t>15</t>
  </si>
  <si>
    <t>2254801022277</t>
  </si>
  <si>
    <t>Đỗ Văn</t>
  </si>
  <si>
    <t>Nam</t>
  </si>
  <si>
    <t>08/09/2007</t>
  </si>
  <si>
    <t>7.3</t>
  </si>
  <si>
    <t>8.4</t>
  </si>
  <si>
    <t>16</t>
  </si>
  <si>
    <t>2254801022278</t>
  </si>
  <si>
    <t>Lê Hào</t>
  </si>
  <si>
    <t>11/11/2006</t>
  </si>
  <si>
    <t>5.3</t>
  </si>
  <si>
    <t>2.8</t>
  </si>
  <si>
    <t>2.0</t>
  </si>
  <si>
    <t>5.2</t>
  </si>
  <si>
    <t>5.0</t>
  </si>
  <si>
    <t>17</t>
  </si>
  <si>
    <t>2254801022279</t>
  </si>
  <si>
    <t>Đào Duy</t>
  </si>
  <si>
    <t>Phát</t>
  </si>
  <si>
    <t>24/08/2007</t>
  </si>
  <si>
    <t>6.2</t>
  </si>
  <si>
    <t>18</t>
  </si>
  <si>
    <t>2254801022280</t>
  </si>
  <si>
    <t>Vũ Minh</t>
  </si>
  <si>
    <t>8.3</t>
  </si>
  <si>
    <t>8.1</t>
  </si>
  <si>
    <t>9.2</t>
  </si>
  <si>
    <t>7.6</t>
  </si>
  <si>
    <t>19</t>
  </si>
  <si>
    <t>2254801022281</t>
  </si>
  <si>
    <t>Lê Thanh</t>
  </si>
  <si>
    <t>Phúc</t>
  </si>
  <si>
    <t>10/07/2007</t>
  </si>
  <si>
    <t>9.4</t>
  </si>
  <si>
    <t>7.7</t>
  </si>
  <si>
    <t>20</t>
  </si>
  <si>
    <t>2254801022282</t>
  </si>
  <si>
    <t>Mohamad Fa</t>
  </si>
  <si>
    <t>Shol</t>
  </si>
  <si>
    <t>22/08/2005</t>
  </si>
  <si>
    <t>8.8</t>
  </si>
  <si>
    <t>9.8</t>
  </si>
  <si>
    <t>8.7</t>
  </si>
  <si>
    <t>21</t>
  </si>
  <si>
    <t>2254801022283</t>
  </si>
  <si>
    <t>Lê Dân</t>
  </si>
  <si>
    <t>Thông</t>
  </si>
  <si>
    <t>09/09/2006</t>
  </si>
  <si>
    <t>22</t>
  </si>
  <si>
    <t>2254801022284</t>
  </si>
  <si>
    <t>Nguyễn Hữu</t>
  </si>
  <si>
    <t>Tín</t>
  </si>
  <si>
    <t>22/02/2007</t>
  </si>
  <si>
    <t>23</t>
  </si>
  <si>
    <t>2254801022285</t>
  </si>
  <si>
    <t>Nguyễn Nhựt</t>
  </si>
  <si>
    <t>Trường</t>
  </si>
  <si>
    <t>02/10/2007</t>
  </si>
  <si>
    <t>2.4</t>
  </si>
  <si>
    <t>4.1</t>
  </si>
  <si>
    <t>24</t>
  </si>
  <si>
    <t>2254801022286</t>
  </si>
  <si>
    <t>Nguyễn Công Tuấn</t>
  </si>
  <si>
    <t>Tú</t>
  </si>
  <si>
    <t>02/05/2007</t>
  </si>
  <si>
    <t>25</t>
  </si>
  <si>
    <t>2254801022287</t>
  </si>
  <si>
    <t>Trần Đức Thiên</t>
  </si>
  <si>
    <t>Tường</t>
  </si>
  <si>
    <t>6.3</t>
  </si>
  <si>
    <t>26</t>
  </si>
  <si>
    <t>2254801022288</t>
  </si>
  <si>
    <t>Trịnh Quang</t>
  </si>
  <si>
    <t>Vinh</t>
  </si>
  <si>
    <t>22/03/2005</t>
  </si>
  <si>
    <t>9.7</t>
  </si>
  <si>
    <t>27</t>
  </si>
  <si>
    <t>2254801022289</t>
  </si>
  <si>
    <t>Trần Tuấn</t>
  </si>
  <si>
    <t>Vỹ</t>
  </si>
  <si>
    <t>09/11/2007</t>
  </si>
  <si>
    <t>28</t>
  </si>
  <si>
    <t>2254801022290</t>
  </si>
  <si>
    <t>Nguyễn Thành</t>
  </si>
  <si>
    <t>Kiên</t>
  </si>
  <si>
    <t>15/07/2003</t>
  </si>
  <si>
    <t>29</t>
  </si>
  <si>
    <t>2254801022291</t>
  </si>
  <si>
    <t>Trần Hoàng</t>
  </si>
  <si>
    <t>29/09/2003</t>
  </si>
  <si>
    <t>9.3</t>
  </si>
  <si>
    <t>Yếu</t>
  </si>
  <si>
    <t>Trung bình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</si>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</sst>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0" xfId="0" applyFont="1"/>
    <xf numFmtId="0" fontId="0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15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1908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38</xdr:row>
      <xdr:rowOff>9525</xdr:rowOff>
    </xdr:from>
    <xdr:to>
      <xdr:col>15</xdr:col>
      <xdr:colOff>914399</xdr:colOff>
      <xdr:row>44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12134850"/>
          <a:ext cx="31242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38</xdr:row>
      <xdr:rowOff>28575</xdr:rowOff>
    </xdr:from>
    <xdr:to>
      <xdr:col>3</xdr:col>
      <xdr:colOff>895350</xdr:colOff>
      <xdr:row>44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21539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V38"/>
  <sheetViews>
    <sheetView tabSelected="1" workbookViewId="0">
      <selection activeCell="Y40" sqref="Y40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6" bestFit="1" customWidth="1"/>
    <col min="7" max="11" width="3.125" style="26" customWidth="1"/>
    <col min="12" max="14" width="3.125" customWidth="1"/>
    <col min="15" max="15" width="4" style="27" customWidth="1"/>
    <col min="16" max="16" width="12.875" customWidth="1"/>
    <col min="17" max="21" width="4.625" hidden="1" customWidth="1"/>
    <col min="22" max="22" width="9" hidden="1" customWidth="1"/>
  </cols>
  <sheetData>
    <row r="5" spans="1:22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2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22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 t="s">
        <v>14</v>
      </c>
      <c r="P8" s="9" t="s">
        <v>15</v>
      </c>
    </row>
    <row r="9" spans="1:22" s="10" customFormat="1" ht="22.5" customHeight="1" x14ac:dyDescent="0.25">
      <c r="B9" s="11" t="s">
        <v>16</v>
      </c>
      <c r="C9" s="12" t="s">
        <v>17</v>
      </c>
      <c r="D9" s="13" t="s">
        <v>18</v>
      </c>
      <c r="E9" s="14" t="s">
        <v>19</v>
      </c>
      <c r="F9" s="12" t="s">
        <v>20</v>
      </c>
      <c r="G9" s="15" t="s">
        <v>21</v>
      </c>
      <c r="H9" s="15" t="s">
        <v>22</v>
      </c>
      <c r="I9" s="15" t="s">
        <v>23</v>
      </c>
      <c r="J9" s="15" t="s">
        <v>24</v>
      </c>
      <c r="K9" s="15" t="s">
        <v>25</v>
      </c>
      <c r="L9" s="15" t="s">
        <v>24</v>
      </c>
      <c r="M9" s="15" t="s">
        <v>26</v>
      </c>
      <c r="N9" s="15" t="s">
        <v>27</v>
      </c>
      <c r="O9" s="16" t="s">
        <v>28</v>
      </c>
      <c r="P9" s="17" t="s">
        <v>212</v>
      </c>
      <c r="Q9" s="18" t="str">
        <f t="shared" ref="Q9:Q38" si="0">IF(AND(V9&gt;=9),"Xuất sắc","")</f>
        <v/>
      </c>
      <c r="R9" s="18" t="str">
        <f t="shared" ref="R9:R38" si="1">IF((AND(V9&lt;9,V9&gt;=8)),"Giỏi","")</f>
        <v/>
      </c>
      <c r="S9" s="18" t="str">
        <f t="shared" ref="S9:S38" si="2">IF((AND(V9&lt;8,V9&gt;=7)),"Khá","")</f>
        <v/>
      </c>
      <c r="T9" s="18" t="str">
        <f t="shared" ref="T9:T38" si="3">IF((AND(V9&lt;7,V9&gt;=5)),"Trung bình","")</f>
        <v/>
      </c>
      <c r="U9" s="18" t="str">
        <f t="shared" ref="U9:U38" si="4">IF((AND(O9="",V9=0)),"",IF(V9&lt;5,"Yếu",""))</f>
        <v>Yếu</v>
      </c>
      <c r="V9" s="19">
        <f t="shared" ref="V9:V38" si="5">VALUE(O9)</f>
        <v>4.4000000000000004</v>
      </c>
    </row>
    <row r="10" spans="1:22" s="10" customFormat="1" ht="22.5" customHeight="1" x14ac:dyDescent="0.25">
      <c r="B10" s="11" t="s">
        <v>29</v>
      </c>
      <c r="C10" s="12" t="s">
        <v>30</v>
      </c>
      <c r="D10" s="13" t="s">
        <v>31</v>
      </c>
      <c r="E10" s="14" t="s">
        <v>32</v>
      </c>
      <c r="F10" s="12" t="s">
        <v>33</v>
      </c>
      <c r="G10" s="15" t="s">
        <v>34</v>
      </c>
      <c r="H10" s="15" t="s">
        <v>34</v>
      </c>
      <c r="I10" s="15" t="s">
        <v>26</v>
      </c>
      <c r="J10" s="15" t="s">
        <v>26</v>
      </c>
      <c r="K10" s="15" t="s">
        <v>26</v>
      </c>
      <c r="L10" s="15" t="s">
        <v>35</v>
      </c>
      <c r="M10" s="15" t="s">
        <v>26</v>
      </c>
      <c r="N10" s="15" t="s">
        <v>26</v>
      </c>
      <c r="O10" s="16">
        <v>1</v>
      </c>
      <c r="P10" s="17" t="s">
        <v>212</v>
      </c>
      <c r="Q10" s="18" t="str">
        <f t="shared" si="0"/>
        <v/>
      </c>
      <c r="R10" s="18" t="str">
        <f t="shared" si="1"/>
        <v/>
      </c>
      <c r="S10" s="18" t="str">
        <f t="shared" si="2"/>
        <v/>
      </c>
      <c r="T10" s="18" t="str">
        <f t="shared" si="3"/>
        <v/>
      </c>
      <c r="U10" s="18" t="str">
        <f t="shared" si="4"/>
        <v>Yếu</v>
      </c>
      <c r="V10" s="19">
        <f t="shared" si="5"/>
        <v>1</v>
      </c>
    </row>
    <row r="11" spans="1:22" s="10" customFormat="1" ht="22.5" customHeight="1" x14ac:dyDescent="0.25">
      <c r="B11" s="11" t="s">
        <v>36</v>
      </c>
      <c r="C11" s="12" t="s">
        <v>37</v>
      </c>
      <c r="D11" s="13" t="s">
        <v>38</v>
      </c>
      <c r="E11" s="14" t="s">
        <v>39</v>
      </c>
      <c r="F11" s="12" t="s">
        <v>40</v>
      </c>
      <c r="G11" s="15" t="s">
        <v>22</v>
      </c>
      <c r="H11" s="15" t="s">
        <v>41</v>
      </c>
      <c r="I11" s="15" t="s">
        <v>42</v>
      </c>
      <c r="J11" s="15" t="s">
        <v>42</v>
      </c>
      <c r="K11" s="15" t="s">
        <v>43</v>
      </c>
      <c r="L11" s="15" t="s">
        <v>44</v>
      </c>
      <c r="M11" s="15" t="s">
        <v>43</v>
      </c>
      <c r="N11" s="15" t="s">
        <v>27</v>
      </c>
      <c r="O11" s="16" t="s">
        <v>45</v>
      </c>
      <c r="P11" s="17" t="s">
        <v>213</v>
      </c>
      <c r="Q11" s="18" t="str">
        <f t="shared" si="0"/>
        <v/>
      </c>
      <c r="R11" s="18" t="str">
        <f t="shared" si="1"/>
        <v/>
      </c>
      <c r="S11" s="18" t="str">
        <f t="shared" si="2"/>
        <v/>
      </c>
      <c r="T11" s="18" t="str">
        <f t="shared" si="3"/>
        <v>Trung bình</v>
      </c>
      <c r="U11" s="18" t="str">
        <f t="shared" si="4"/>
        <v/>
      </c>
      <c r="V11" s="19">
        <f t="shared" si="5"/>
        <v>6.4</v>
      </c>
    </row>
    <row r="12" spans="1:22" s="10" customFormat="1" ht="22.5" customHeight="1" x14ac:dyDescent="0.25">
      <c r="B12" s="11" t="s">
        <v>46</v>
      </c>
      <c r="C12" s="12" t="s">
        <v>47</v>
      </c>
      <c r="D12" s="13" t="s">
        <v>48</v>
      </c>
      <c r="E12" s="14" t="s">
        <v>49</v>
      </c>
      <c r="F12" s="12" t="s">
        <v>50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  <c r="O12" s="16">
        <v>0</v>
      </c>
      <c r="P12" s="17" t="s">
        <v>212</v>
      </c>
      <c r="Q12" s="18" t="str">
        <f t="shared" si="0"/>
        <v/>
      </c>
      <c r="R12" s="18" t="str">
        <f t="shared" si="1"/>
        <v/>
      </c>
      <c r="S12" s="18" t="str">
        <f t="shared" si="2"/>
        <v/>
      </c>
      <c r="T12" s="18" t="str">
        <f t="shared" si="3"/>
        <v/>
      </c>
      <c r="U12" s="18" t="str">
        <f t="shared" si="4"/>
        <v>Yếu</v>
      </c>
      <c r="V12" s="19">
        <f t="shared" si="5"/>
        <v>0</v>
      </c>
    </row>
    <row r="13" spans="1:22" s="10" customFormat="1" ht="22.5" customHeight="1" x14ac:dyDescent="0.25">
      <c r="B13" s="11" t="s">
        <v>51</v>
      </c>
      <c r="C13" s="12" t="s">
        <v>52</v>
      </c>
      <c r="D13" s="13" t="s">
        <v>53</v>
      </c>
      <c r="E13" s="14" t="s">
        <v>54</v>
      </c>
      <c r="F13" s="12" t="s">
        <v>55</v>
      </c>
      <c r="G13" s="15" t="s">
        <v>24</v>
      </c>
      <c r="H13" s="15" t="s">
        <v>56</v>
      </c>
      <c r="I13" s="15" t="s">
        <v>44</v>
      </c>
      <c r="J13" s="15" t="s">
        <v>43</v>
      </c>
      <c r="K13" s="15" t="s">
        <v>57</v>
      </c>
      <c r="L13" s="15" t="s">
        <v>58</v>
      </c>
      <c r="M13" s="15" t="s">
        <v>59</v>
      </c>
      <c r="N13" s="15" t="s">
        <v>60</v>
      </c>
      <c r="O13" s="16" t="s">
        <v>61</v>
      </c>
      <c r="P13" s="17" t="s">
        <v>213</v>
      </c>
      <c r="Q13" s="18" t="str">
        <f t="shared" si="0"/>
        <v/>
      </c>
      <c r="R13" s="18" t="str">
        <f t="shared" si="1"/>
        <v/>
      </c>
      <c r="S13" s="18" t="str">
        <f t="shared" si="2"/>
        <v/>
      </c>
      <c r="T13" s="18" t="str">
        <f t="shared" si="3"/>
        <v>Trung bình</v>
      </c>
      <c r="U13" s="18" t="str">
        <f t="shared" si="4"/>
        <v/>
      </c>
      <c r="V13" s="19">
        <f t="shared" si="5"/>
        <v>6.7</v>
      </c>
    </row>
    <row r="14" spans="1:22" s="10" customFormat="1" ht="22.5" customHeight="1" x14ac:dyDescent="0.25">
      <c r="B14" s="11" t="s">
        <v>62</v>
      </c>
      <c r="C14" s="12" t="s">
        <v>63</v>
      </c>
      <c r="D14" s="13" t="s">
        <v>64</v>
      </c>
      <c r="E14" s="14" t="s">
        <v>65</v>
      </c>
      <c r="F14" s="12" t="s">
        <v>40</v>
      </c>
      <c r="G14" s="15" t="s">
        <v>66</v>
      </c>
      <c r="H14" s="15" t="s">
        <v>66</v>
      </c>
      <c r="I14" s="15" t="s">
        <v>22</v>
      </c>
      <c r="J14" s="15" t="s">
        <v>60</v>
      </c>
      <c r="K14" s="15" t="s">
        <v>42</v>
      </c>
      <c r="L14" s="15" t="s">
        <v>60</v>
      </c>
      <c r="M14" s="15" t="s">
        <v>67</v>
      </c>
      <c r="N14" s="15" t="s">
        <v>25</v>
      </c>
      <c r="O14" s="16">
        <v>6</v>
      </c>
      <c r="P14" s="17" t="s">
        <v>213</v>
      </c>
      <c r="Q14" s="18" t="str">
        <f t="shared" si="0"/>
        <v/>
      </c>
      <c r="R14" s="18" t="str">
        <f t="shared" si="1"/>
        <v/>
      </c>
      <c r="S14" s="18" t="str">
        <f t="shared" si="2"/>
        <v/>
      </c>
      <c r="T14" s="18" t="str">
        <f t="shared" si="3"/>
        <v>Trung bình</v>
      </c>
      <c r="U14" s="18" t="str">
        <f t="shared" si="4"/>
        <v/>
      </c>
      <c r="V14" s="19">
        <f t="shared" si="5"/>
        <v>6</v>
      </c>
    </row>
    <row r="15" spans="1:22" s="10" customFormat="1" ht="22.5" customHeight="1" x14ac:dyDescent="0.25">
      <c r="B15" s="11" t="s">
        <v>68</v>
      </c>
      <c r="C15" s="12" t="s">
        <v>69</v>
      </c>
      <c r="D15" s="13" t="s">
        <v>70</v>
      </c>
      <c r="E15" s="14" t="s">
        <v>71</v>
      </c>
      <c r="F15" s="12" t="s">
        <v>72</v>
      </c>
      <c r="G15" s="15" t="s">
        <v>26</v>
      </c>
      <c r="H15" s="15" t="s">
        <v>26</v>
      </c>
      <c r="I15" s="15" t="s">
        <v>26</v>
      </c>
      <c r="J15" s="15" t="s">
        <v>26</v>
      </c>
      <c r="K15" s="15" t="s">
        <v>26</v>
      </c>
      <c r="L15" s="15" t="s">
        <v>26</v>
      </c>
      <c r="M15" s="15" t="s">
        <v>26</v>
      </c>
      <c r="N15" s="15" t="s">
        <v>26</v>
      </c>
      <c r="O15" s="16">
        <v>0</v>
      </c>
      <c r="P15" s="17" t="s">
        <v>212</v>
      </c>
      <c r="Q15" s="18" t="str">
        <f t="shared" si="0"/>
        <v/>
      </c>
      <c r="R15" s="18" t="str">
        <f t="shared" si="1"/>
        <v/>
      </c>
      <c r="S15" s="18" t="str">
        <f t="shared" si="2"/>
        <v/>
      </c>
      <c r="T15" s="18" t="str">
        <f t="shared" si="3"/>
        <v/>
      </c>
      <c r="U15" s="18" t="str">
        <f t="shared" si="4"/>
        <v>Yếu</v>
      </c>
      <c r="V15" s="19">
        <f t="shared" si="5"/>
        <v>0</v>
      </c>
    </row>
    <row r="16" spans="1:22" s="10" customFormat="1" ht="22.5" customHeight="1" x14ac:dyDescent="0.25">
      <c r="B16" s="11" t="s">
        <v>73</v>
      </c>
      <c r="C16" s="12" t="s">
        <v>74</v>
      </c>
      <c r="D16" s="13" t="s">
        <v>75</v>
      </c>
      <c r="E16" s="14" t="s">
        <v>76</v>
      </c>
      <c r="F16" s="12" t="s">
        <v>77</v>
      </c>
      <c r="G16" s="15" t="s">
        <v>78</v>
      </c>
      <c r="H16" s="15" t="s">
        <v>79</v>
      </c>
      <c r="I16" s="15" t="s">
        <v>80</v>
      </c>
      <c r="J16" s="15" t="s">
        <v>81</v>
      </c>
      <c r="K16" s="15" t="s">
        <v>22</v>
      </c>
      <c r="L16" s="15" t="s">
        <v>78</v>
      </c>
      <c r="M16" s="15" t="s">
        <v>82</v>
      </c>
      <c r="N16" s="15" t="s">
        <v>61</v>
      </c>
      <c r="O16" s="16">
        <v>7</v>
      </c>
      <c r="P16" s="17" t="s">
        <v>214</v>
      </c>
      <c r="Q16" s="18" t="str">
        <f t="shared" si="0"/>
        <v/>
      </c>
      <c r="R16" s="18" t="str">
        <f t="shared" si="1"/>
        <v/>
      </c>
      <c r="S16" s="18" t="str">
        <f t="shared" si="2"/>
        <v>Khá</v>
      </c>
      <c r="T16" s="18" t="str">
        <f t="shared" si="3"/>
        <v/>
      </c>
      <c r="U16" s="18" t="str">
        <f t="shared" si="4"/>
        <v/>
      </c>
      <c r="V16" s="19">
        <f t="shared" si="5"/>
        <v>7</v>
      </c>
    </row>
    <row r="17" spans="2:22" s="10" customFormat="1" ht="22.5" customHeight="1" x14ac:dyDescent="0.25">
      <c r="B17" s="11" t="s">
        <v>83</v>
      </c>
      <c r="C17" s="12" t="s">
        <v>84</v>
      </c>
      <c r="D17" s="13" t="s">
        <v>85</v>
      </c>
      <c r="E17" s="14" t="s">
        <v>86</v>
      </c>
      <c r="F17" s="12" t="s">
        <v>87</v>
      </c>
      <c r="G17" s="15" t="s">
        <v>26</v>
      </c>
      <c r="H17" s="15" t="s">
        <v>26</v>
      </c>
      <c r="I17" s="15" t="s">
        <v>26</v>
      </c>
      <c r="J17" s="15" t="s">
        <v>26</v>
      </c>
      <c r="K17" s="15" t="s">
        <v>26</v>
      </c>
      <c r="L17" s="15" t="s">
        <v>26</v>
      </c>
      <c r="M17" s="15" t="s">
        <v>26</v>
      </c>
      <c r="N17" s="15" t="s">
        <v>26</v>
      </c>
      <c r="O17" s="16">
        <v>0</v>
      </c>
      <c r="P17" s="17" t="s">
        <v>212</v>
      </c>
      <c r="Q17" s="18" t="str">
        <f t="shared" si="0"/>
        <v/>
      </c>
      <c r="R17" s="18" t="str">
        <f t="shared" si="1"/>
        <v/>
      </c>
      <c r="S17" s="18" t="str">
        <f t="shared" si="2"/>
        <v/>
      </c>
      <c r="T17" s="18" t="str">
        <f t="shared" si="3"/>
        <v/>
      </c>
      <c r="U17" s="18" t="str">
        <f t="shared" si="4"/>
        <v>Yếu</v>
      </c>
      <c r="V17" s="19">
        <f t="shared" si="5"/>
        <v>0</v>
      </c>
    </row>
    <row r="18" spans="2:22" s="10" customFormat="1" ht="22.5" customHeight="1" x14ac:dyDescent="0.25">
      <c r="B18" s="11" t="s">
        <v>88</v>
      </c>
      <c r="C18" s="12" t="s">
        <v>89</v>
      </c>
      <c r="D18" s="13" t="s">
        <v>90</v>
      </c>
      <c r="E18" s="14" t="s">
        <v>91</v>
      </c>
      <c r="F18" s="12" t="s">
        <v>92</v>
      </c>
      <c r="G18" s="15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  <c r="L18" s="15" t="s">
        <v>93</v>
      </c>
      <c r="M18" s="15" t="s">
        <v>26</v>
      </c>
      <c r="N18" s="15" t="s">
        <v>26</v>
      </c>
      <c r="O18" s="16" t="s">
        <v>94</v>
      </c>
      <c r="P18" s="17" t="s">
        <v>212</v>
      </c>
      <c r="Q18" s="18" t="str">
        <f t="shared" si="0"/>
        <v/>
      </c>
      <c r="R18" s="18" t="str">
        <f t="shared" si="1"/>
        <v/>
      </c>
      <c r="S18" s="18" t="str">
        <f t="shared" si="2"/>
        <v/>
      </c>
      <c r="T18" s="18" t="str">
        <f t="shared" si="3"/>
        <v/>
      </c>
      <c r="U18" s="18" t="str">
        <f t="shared" si="4"/>
        <v>Yếu</v>
      </c>
      <c r="V18" s="19">
        <f t="shared" si="5"/>
        <v>0.3</v>
      </c>
    </row>
    <row r="19" spans="2:22" s="10" customFormat="1" ht="22.5" customHeight="1" x14ac:dyDescent="0.25">
      <c r="B19" s="11" t="s">
        <v>95</v>
      </c>
      <c r="C19" s="12" t="s">
        <v>96</v>
      </c>
      <c r="D19" s="13" t="s">
        <v>97</v>
      </c>
      <c r="E19" s="14" t="s">
        <v>98</v>
      </c>
      <c r="F19" s="12" t="s">
        <v>99</v>
      </c>
      <c r="G19" s="15" t="s">
        <v>26</v>
      </c>
      <c r="H19" s="15" t="s">
        <v>26</v>
      </c>
      <c r="I19" s="15" t="s">
        <v>26</v>
      </c>
      <c r="J19" s="15" t="s">
        <v>26</v>
      </c>
      <c r="K19" s="15" t="s">
        <v>26</v>
      </c>
      <c r="L19" s="15" t="s">
        <v>26</v>
      </c>
      <c r="M19" s="15" t="s">
        <v>26</v>
      </c>
      <c r="N19" s="15" t="s">
        <v>26</v>
      </c>
      <c r="O19" s="16">
        <v>0</v>
      </c>
      <c r="P19" s="17" t="s">
        <v>212</v>
      </c>
      <c r="Q19" s="18" t="str">
        <f t="shared" si="0"/>
        <v/>
      </c>
      <c r="R19" s="18" t="str">
        <f t="shared" si="1"/>
        <v/>
      </c>
      <c r="S19" s="18" t="str">
        <f t="shared" si="2"/>
        <v/>
      </c>
      <c r="T19" s="18" t="str">
        <f t="shared" si="3"/>
        <v/>
      </c>
      <c r="U19" s="18" t="str">
        <f t="shared" si="4"/>
        <v>Yếu</v>
      </c>
      <c r="V19" s="19">
        <f t="shared" si="5"/>
        <v>0</v>
      </c>
    </row>
    <row r="20" spans="2:22" s="10" customFormat="1" ht="22.5" customHeight="1" x14ac:dyDescent="0.25">
      <c r="B20" s="11" t="s">
        <v>100</v>
      </c>
      <c r="C20" s="12" t="s">
        <v>101</v>
      </c>
      <c r="D20" s="13" t="s">
        <v>102</v>
      </c>
      <c r="E20" s="14" t="s">
        <v>103</v>
      </c>
      <c r="F20" s="12" t="s">
        <v>104</v>
      </c>
      <c r="G20" s="15" t="s">
        <v>105</v>
      </c>
      <c r="H20" s="15" t="s">
        <v>26</v>
      </c>
      <c r="I20" s="15" t="s">
        <v>26</v>
      </c>
      <c r="J20" s="15" t="s">
        <v>45</v>
      </c>
      <c r="K20" s="15" t="s">
        <v>26</v>
      </c>
      <c r="L20" s="15" t="s">
        <v>66</v>
      </c>
      <c r="M20" s="15" t="s">
        <v>106</v>
      </c>
      <c r="N20" s="15" t="s">
        <v>22</v>
      </c>
      <c r="O20" s="16" t="s">
        <v>107</v>
      </c>
      <c r="P20" s="17" t="s">
        <v>212</v>
      </c>
      <c r="Q20" s="18" t="str">
        <f t="shared" si="0"/>
        <v/>
      </c>
      <c r="R20" s="18" t="str">
        <f t="shared" si="1"/>
        <v/>
      </c>
      <c r="S20" s="18" t="str">
        <f t="shared" si="2"/>
        <v/>
      </c>
      <c r="T20" s="18" t="str">
        <f t="shared" si="3"/>
        <v/>
      </c>
      <c r="U20" s="18" t="str">
        <f t="shared" si="4"/>
        <v>Yếu</v>
      </c>
      <c r="V20" s="19">
        <f t="shared" si="5"/>
        <v>3.2</v>
      </c>
    </row>
    <row r="21" spans="2:22" s="10" customFormat="1" ht="22.5" customHeight="1" x14ac:dyDescent="0.25">
      <c r="B21" s="11" t="s">
        <v>108</v>
      </c>
      <c r="C21" s="12" t="s">
        <v>109</v>
      </c>
      <c r="D21" s="13" t="s">
        <v>110</v>
      </c>
      <c r="E21" s="14" t="s">
        <v>111</v>
      </c>
      <c r="F21" s="12" t="s">
        <v>112</v>
      </c>
      <c r="G21" s="15" t="s">
        <v>26</v>
      </c>
      <c r="H21" s="15" t="s">
        <v>26</v>
      </c>
      <c r="I21" s="15" t="s">
        <v>26</v>
      </c>
      <c r="J21" s="15" t="s">
        <v>26</v>
      </c>
      <c r="K21" s="15" t="s">
        <v>26</v>
      </c>
      <c r="L21" s="15" t="s">
        <v>26</v>
      </c>
      <c r="M21" s="15" t="s">
        <v>26</v>
      </c>
      <c r="N21" s="15" t="s">
        <v>26</v>
      </c>
      <c r="O21" s="16">
        <v>0</v>
      </c>
      <c r="P21" s="17" t="s">
        <v>212</v>
      </c>
      <c r="Q21" s="18" t="str">
        <f t="shared" si="0"/>
        <v/>
      </c>
      <c r="R21" s="18" t="str">
        <f t="shared" si="1"/>
        <v/>
      </c>
      <c r="S21" s="18" t="str">
        <f t="shared" si="2"/>
        <v/>
      </c>
      <c r="T21" s="18" t="str">
        <f t="shared" si="3"/>
        <v/>
      </c>
      <c r="U21" s="18" t="str">
        <f t="shared" si="4"/>
        <v>Yếu</v>
      </c>
      <c r="V21" s="19">
        <f t="shared" si="5"/>
        <v>0</v>
      </c>
    </row>
    <row r="22" spans="2:22" s="10" customFormat="1" ht="22.5" customHeight="1" x14ac:dyDescent="0.25">
      <c r="B22" s="11" t="s">
        <v>113</v>
      </c>
      <c r="C22" s="12" t="s">
        <v>114</v>
      </c>
      <c r="D22" s="13" t="s">
        <v>115</v>
      </c>
      <c r="E22" s="14" t="s">
        <v>116</v>
      </c>
      <c r="F22" s="12" t="s">
        <v>117</v>
      </c>
      <c r="G22" s="15" t="s">
        <v>26</v>
      </c>
      <c r="H22" s="15" t="s">
        <v>26</v>
      </c>
      <c r="I22" s="15" t="s">
        <v>26</v>
      </c>
      <c r="J22" s="15" t="s">
        <v>26</v>
      </c>
      <c r="K22" s="15" t="s">
        <v>26</v>
      </c>
      <c r="L22" s="15" t="s">
        <v>118</v>
      </c>
      <c r="M22" s="15" t="s">
        <v>26</v>
      </c>
      <c r="N22" s="15" t="s">
        <v>26</v>
      </c>
      <c r="O22" s="16" t="s">
        <v>119</v>
      </c>
      <c r="P22" s="17" t="s">
        <v>212</v>
      </c>
      <c r="Q22" s="18" t="str">
        <f t="shared" si="0"/>
        <v/>
      </c>
      <c r="R22" s="18" t="str">
        <f t="shared" si="1"/>
        <v/>
      </c>
      <c r="S22" s="18" t="str">
        <f t="shared" si="2"/>
        <v/>
      </c>
      <c r="T22" s="18" t="str">
        <f t="shared" si="3"/>
        <v/>
      </c>
      <c r="U22" s="18" t="str">
        <f t="shared" si="4"/>
        <v>Yếu</v>
      </c>
      <c r="V22" s="19">
        <f t="shared" si="5"/>
        <v>0.1</v>
      </c>
    </row>
    <row r="23" spans="2:22" s="10" customFormat="1" ht="22.5" customHeight="1" x14ac:dyDescent="0.25">
      <c r="B23" s="11" t="s">
        <v>120</v>
      </c>
      <c r="C23" s="12" t="s">
        <v>121</v>
      </c>
      <c r="D23" s="13" t="s">
        <v>122</v>
      </c>
      <c r="E23" s="14" t="s">
        <v>123</v>
      </c>
      <c r="F23" s="12" t="s">
        <v>124</v>
      </c>
      <c r="G23" s="15" t="s">
        <v>22</v>
      </c>
      <c r="H23" s="15" t="s">
        <v>42</v>
      </c>
      <c r="I23" s="15" t="s">
        <v>125</v>
      </c>
      <c r="J23" s="15" t="s">
        <v>59</v>
      </c>
      <c r="K23" s="15" t="s">
        <v>42</v>
      </c>
      <c r="L23" s="15" t="s">
        <v>126</v>
      </c>
      <c r="M23" s="15" t="s">
        <v>67</v>
      </c>
      <c r="N23" s="15" t="s">
        <v>66</v>
      </c>
      <c r="O23" s="16" t="s">
        <v>82</v>
      </c>
      <c r="P23" s="17" t="s">
        <v>213</v>
      </c>
      <c r="Q23" s="18" t="str">
        <f t="shared" si="0"/>
        <v/>
      </c>
      <c r="R23" s="18" t="str">
        <f t="shared" si="1"/>
        <v/>
      </c>
      <c r="S23" s="18" t="str">
        <f t="shared" si="2"/>
        <v/>
      </c>
      <c r="T23" s="18" t="str">
        <f t="shared" si="3"/>
        <v>Trung bình</v>
      </c>
      <c r="U23" s="18" t="str">
        <f t="shared" si="4"/>
        <v/>
      </c>
      <c r="V23" s="19">
        <f t="shared" si="5"/>
        <v>6.6</v>
      </c>
    </row>
    <row r="24" spans="2:22" s="10" customFormat="1" ht="22.5" customHeight="1" x14ac:dyDescent="0.25">
      <c r="B24" s="11" t="s">
        <v>127</v>
      </c>
      <c r="C24" s="12" t="s">
        <v>128</v>
      </c>
      <c r="D24" s="13" t="s">
        <v>129</v>
      </c>
      <c r="E24" s="14" t="s">
        <v>123</v>
      </c>
      <c r="F24" s="12" t="s">
        <v>130</v>
      </c>
      <c r="G24" s="15" t="s">
        <v>28</v>
      </c>
      <c r="H24" s="15" t="s">
        <v>131</v>
      </c>
      <c r="I24" s="15" t="s">
        <v>132</v>
      </c>
      <c r="J24" s="15" t="s">
        <v>60</v>
      </c>
      <c r="K24" s="15" t="s">
        <v>133</v>
      </c>
      <c r="L24" s="15" t="s">
        <v>134</v>
      </c>
      <c r="M24" s="15" t="s">
        <v>135</v>
      </c>
      <c r="N24" s="15" t="s">
        <v>22</v>
      </c>
      <c r="O24" s="16" t="s">
        <v>28</v>
      </c>
      <c r="P24" s="17" t="s">
        <v>212</v>
      </c>
      <c r="Q24" s="18" t="str">
        <f t="shared" si="0"/>
        <v/>
      </c>
      <c r="R24" s="18" t="str">
        <f t="shared" si="1"/>
        <v/>
      </c>
      <c r="S24" s="18" t="str">
        <f t="shared" si="2"/>
        <v/>
      </c>
      <c r="T24" s="18" t="str">
        <f t="shared" si="3"/>
        <v/>
      </c>
      <c r="U24" s="18" t="str">
        <f t="shared" si="4"/>
        <v>Yếu</v>
      </c>
      <c r="V24" s="19">
        <f t="shared" si="5"/>
        <v>4.4000000000000004</v>
      </c>
    </row>
    <row r="25" spans="2:22" s="10" customFormat="1" ht="22.5" customHeight="1" x14ac:dyDescent="0.25">
      <c r="B25" s="11" t="s">
        <v>136</v>
      </c>
      <c r="C25" s="12" t="s">
        <v>137</v>
      </c>
      <c r="D25" s="13" t="s">
        <v>138</v>
      </c>
      <c r="E25" s="14" t="s">
        <v>139</v>
      </c>
      <c r="F25" s="12" t="s">
        <v>140</v>
      </c>
      <c r="G25" s="15" t="s">
        <v>134</v>
      </c>
      <c r="H25" s="15" t="s">
        <v>66</v>
      </c>
      <c r="I25" s="15" t="s">
        <v>125</v>
      </c>
      <c r="J25" s="15" t="s">
        <v>141</v>
      </c>
      <c r="K25" s="15" t="s">
        <v>41</v>
      </c>
      <c r="L25" s="15" t="s">
        <v>27</v>
      </c>
      <c r="M25" s="15" t="s">
        <v>26</v>
      </c>
      <c r="N25" s="15" t="s">
        <v>27</v>
      </c>
      <c r="O25" s="16" t="s">
        <v>24</v>
      </c>
      <c r="P25" s="17" t="s">
        <v>213</v>
      </c>
      <c r="Q25" s="18" t="str">
        <f t="shared" si="0"/>
        <v/>
      </c>
      <c r="R25" s="18" t="str">
        <f t="shared" si="1"/>
        <v/>
      </c>
      <c r="S25" s="18" t="str">
        <f t="shared" si="2"/>
        <v/>
      </c>
      <c r="T25" s="18" t="str">
        <f t="shared" si="3"/>
        <v>Trung bình</v>
      </c>
      <c r="U25" s="18" t="str">
        <f t="shared" si="4"/>
        <v/>
      </c>
      <c r="V25" s="19">
        <f t="shared" si="5"/>
        <v>5.5</v>
      </c>
    </row>
    <row r="26" spans="2:22" s="10" customFormat="1" ht="22.5" customHeight="1" x14ac:dyDescent="0.25">
      <c r="B26" s="11" t="s">
        <v>142</v>
      </c>
      <c r="C26" s="12" t="s">
        <v>143</v>
      </c>
      <c r="D26" s="13" t="s">
        <v>144</v>
      </c>
      <c r="E26" s="14" t="s">
        <v>139</v>
      </c>
      <c r="F26" s="12" t="s">
        <v>55</v>
      </c>
      <c r="G26" s="15" t="s">
        <v>145</v>
      </c>
      <c r="H26" s="15" t="s">
        <v>146</v>
      </c>
      <c r="I26" s="15" t="s">
        <v>81</v>
      </c>
      <c r="J26" s="15" t="s">
        <v>67</v>
      </c>
      <c r="K26" s="15" t="s">
        <v>147</v>
      </c>
      <c r="L26" s="15" t="s">
        <v>66</v>
      </c>
      <c r="M26" s="15" t="s">
        <v>56</v>
      </c>
      <c r="N26" s="15" t="s">
        <v>27</v>
      </c>
      <c r="O26" s="16" t="s">
        <v>148</v>
      </c>
      <c r="P26" s="17" t="s">
        <v>214</v>
      </c>
      <c r="Q26" s="18" t="str">
        <f t="shared" si="0"/>
        <v/>
      </c>
      <c r="R26" s="18" t="str">
        <f t="shared" si="1"/>
        <v/>
      </c>
      <c r="S26" s="18" t="str">
        <f t="shared" si="2"/>
        <v>Khá</v>
      </c>
      <c r="T26" s="18" t="str">
        <f t="shared" si="3"/>
        <v/>
      </c>
      <c r="U26" s="18" t="str">
        <f t="shared" si="4"/>
        <v/>
      </c>
      <c r="V26" s="19">
        <f t="shared" si="5"/>
        <v>7.6</v>
      </c>
    </row>
    <row r="27" spans="2:22" s="10" customFormat="1" ht="22.5" customHeight="1" x14ac:dyDescent="0.25">
      <c r="B27" s="11" t="s">
        <v>149</v>
      </c>
      <c r="C27" s="12" t="s">
        <v>150</v>
      </c>
      <c r="D27" s="13" t="s">
        <v>151</v>
      </c>
      <c r="E27" s="14" t="s">
        <v>152</v>
      </c>
      <c r="F27" s="12" t="s">
        <v>153</v>
      </c>
      <c r="G27" s="15" t="s">
        <v>41</v>
      </c>
      <c r="H27" s="15" t="s">
        <v>81</v>
      </c>
      <c r="I27" s="15" t="s">
        <v>154</v>
      </c>
      <c r="J27" s="15" t="s">
        <v>141</v>
      </c>
      <c r="K27" s="15" t="s">
        <v>145</v>
      </c>
      <c r="L27" s="15" t="s">
        <v>155</v>
      </c>
      <c r="M27" s="15" t="s">
        <v>67</v>
      </c>
      <c r="N27" s="15" t="s">
        <v>22</v>
      </c>
      <c r="O27" s="16" t="s">
        <v>67</v>
      </c>
      <c r="P27" s="17" t="s">
        <v>214</v>
      </c>
      <c r="Q27" s="18" t="str">
        <f t="shared" si="0"/>
        <v/>
      </c>
      <c r="R27" s="18" t="str">
        <f t="shared" si="1"/>
        <v/>
      </c>
      <c r="S27" s="18" t="str">
        <f t="shared" si="2"/>
        <v>Khá</v>
      </c>
      <c r="T27" s="18" t="str">
        <f t="shared" si="3"/>
        <v/>
      </c>
      <c r="U27" s="18" t="str">
        <f t="shared" si="4"/>
        <v/>
      </c>
      <c r="V27" s="19">
        <f t="shared" si="5"/>
        <v>7.5</v>
      </c>
    </row>
    <row r="28" spans="2:22" s="10" customFormat="1" ht="22.5" customHeight="1" x14ac:dyDescent="0.25">
      <c r="B28" s="11" t="s">
        <v>156</v>
      </c>
      <c r="C28" s="12" t="s">
        <v>157</v>
      </c>
      <c r="D28" s="13" t="s">
        <v>158</v>
      </c>
      <c r="E28" s="14" t="s">
        <v>159</v>
      </c>
      <c r="F28" s="12" t="s">
        <v>160</v>
      </c>
      <c r="G28" s="15" t="s">
        <v>60</v>
      </c>
      <c r="H28" s="15" t="s">
        <v>161</v>
      </c>
      <c r="I28" s="15" t="s">
        <v>162</v>
      </c>
      <c r="J28" s="15" t="s">
        <v>61</v>
      </c>
      <c r="K28" s="15" t="s">
        <v>80</v>
      </c>
      <c r="L28" s="15" t="s">
        <v>163</v>
      </c>
      <c r="M28" s="15" t="s">
        <v>145</v>
      </c>
      <c r="N28" s="15" t="s">
        <v>131</v>
      </c>
      <c r="O28" s="16" t="s">
        <v>155</v>
      </c>
      <c r="P28" s="17" t="s">
        <v>214</v>
      </c>
      <c r="Q28" s="18" t="str">
        <f t="shared" si="0"/>
        <v/>
      </c>
      <c r="R28" s="18" t="str">
        <f t="shared" si="1"/>
        <v/>
      </c>
      <c r="S28" s="18" t="str">
        <f t="shared" si="2"/>
        <v>Khá</v>
      </c>
      <c r="T28" s="18" t="str">
        <f t="shared" si="3"/>
        <v/>
      </c>
      <c r="U28" s="18" t="str">
        <f t="shared" si="4"/>
        <v/>
      </c>
      <c r="V28" s="19">
        <f t="shared" si="5"/>
        <v>7.7</v>
      </c>
    </row>
    <row r="29" spans="2:22" s="10" customFormat="1" ht="22.5" customHeight="1" x14ac:dyDescent="0.25">
      <c r="B29" s="11" t="s">
        <v>164</v>
      </c>
      <c r="C29" s="12" t="s">
        <v>165</v>
      </c>
      <c r="D29" s="13" t="s">
        <v>166</v>
      </c>
      <c r="E29" s="14" t="s">
        <v>167</v>
      </c>
      <c r="F29" s="12" t="s">
        <v>168</v>
      </c>
      <c r="G29" s="15" t="s">
        <v>26</v>
      </c>
      <c r="H29" s="15" t="s">
        <v>26</v>
      </c>
      <c r="I29" s="15" t="s">
        <v>26</v>
      </c>
      <c r="J29" s="15" t="s">
        <v>26</v>
      </c>
      <c r="K29" s="15" t="s">
        <v>26</v>
      </c>
      <c r="L29" s="15" t="s">
        <v>26</v>
      </c>
      <c r="M29" s="15" t="s">
        <v>26</v>
      </c>
      <c r="N29" s="15" t="s">
        <v>26</v>
      </c>
      <c r="O29" s="16">
        <v>0</v>
      </c>
      <c r="P29" s="17" t="s">
        <v>212</v>
      </c>
      <c r="Q29" s="18" t="str">
        <f t="shared" si="0"/>
        <v/>
      </c>
      <c r="R29" s="18" t="str">
        <f t="shared" si="1"/>
        <v/>
      </c>
      <c r="S29" s="18" t="str">
        <f t="shared" si="2"/>
        <v/>
      </c>
      <c r="T29" s="18" t="str">
        <f t="shared" si="3"/>
        <v/>
      </c>
      <c r="U29" s="18" t="str">
        <f t="shared" si="4"/>
        <v>Yếu</v>
      </c>
      <c r="V29" s="19">
        <f t="shared" si="5"/>
        <v>0</v>
      </c>
    </row>
    <row r="30" spans="2:22" s="10" customFormat="1" ht="22.5" customHeight="1" x14ac:dyDescent="0.25">
      <c r="B30" s="11" t="s">
        <v>169</v>
      </c>
      <c r="C30" s="12" t="s">
        <v>170</v>
      </c>
      <c r="D30" s="13" t="s">
        <v>171</v>
      </c>
      <c r="E30" s="14" t="s">
        <v>172</v>
      </c>
      <c r="F30" s="12" t="s">
        <v>173</v>
      </c>
      <c r="G30" s="15" t="s">
        <v>131</v>
      </c>
      <c r="H30" s="15" t="s">
        <v>161</v>
      </c>
      <c r="I30" s="15" t="s">
        <v>81</v>
      </c>
      <c r="J30" s="15" t="s">
        <v>125</v>
      </c>
      <c r="K30" s="15" t="s">
        <v>57</v>
      </c>
      <c r="L30" s="15" t="s">
        <v>131</v>
      </c>
      <c r="M30" s="15" t="s">
        <v>106</v>
      </c>
      <c r="N30" s="15" t="s">
        <v>25</v>
      </c>
      <c r="O30" s="16" t="s">
        <v>82</v>
      </c>
      <c r="P30" s="17" t="s">
        <v>213</v>
      </c>
      <c r="Q30" s="18" t="str">
        <f t="shared" si="0"/>
        <v/>
      </c>
      <c r="R30" s="18" t="str">
        <f t="shared" si="1"/>
        <v/>
      </c>
      <c r="S30" s="18" t="str">
        <f t="shared" si="2"/>
        <v/>
      </c>
      <c r="T30" s="18" t="str">
        <f t="shared" si="3"/>
        <v>Trung bình</v>
      </c>
      <c r="U30" s="18" t="str">
        <f t="shared" si="4"/>
        <v/>
      </c>
      <c r="V30" s="19">
        <f t="shared" si="5"/>
        <v>6.6</v>
      </c>
    </row>
    <row r="31" spans="2:22" s="10" customFormat="1" ht="22.5" customHeight="1" x14ac:dyDescent="0.25">
      <c r="B31" s="11" t="s">
        <v>174</v>
      </c>
      <c r="C31" s="12" t="s">
        <v>175</v>
      </c>
      <c r="D31" s="13" t="s">
        <v>176</v>
      </c>
      <c r="E31" s="14" t="s">
        <v>177</v>
      </c>
      <c r="F31" s="12" t="s">
        <v>178</v>
      </c>
      <c r="G31" s="15" t="s">
        <v>22</v>
      </c>
      <c r="H31" s="15" t="s">
        <v>44</v>
      </c>
      <c r="I31" s="15" t="s">
        <v>179</v>
      </c>
      <c r="J31" s="15" t="s">
        <v>26</v>
      </c>
      <c r="K31" s="15" t="s">
        <v>141</v>
      </c>
      <c r="L31" s="15" t="s">
        <v>134</v>
      </c>
      <c r="M31" s="15" t="s">
        <v>26</v>
      </c>
      <c r="N31" s="15" t="s">
        <v>78</v>
      </c>
      <c r="O31" s="16" t="s">
        <v>180</v>
      </c>
      <c r="P31" s="17" t="s">
        <v>212</v>
      </c>
      <c r="Q31" s="18" t="str">
        <f t="shared" si="0"/>
        <v/>
      </c>
      <c r="R31" s="18" t="str">
        <f t="shared" si="1"/>
        <v/>
      </c>
      <c r="S31" s="18" t="str">
        <f t="shared" si="2"/>
        <v/>
      </c>
      <c r="T31" s="18" t="str">
        <f t="shared" si="3"/>
        <v/>
      </c>
      <c r="U31" s="18" t="str">
        <f t="shared" si="4"/>
        <v>Yếu</v>
      </c>
      <c r="V31" s="19">
        <f t="shared" si="5"/>
        <v>4.0999999999999996</v>
      </c>
    </row>
    <row r="32" spans="2:22" s="10" customFormat="1" ht="22.5" customHeight="1" x14ac:dyDescent="0.25">
      <c r="B32" s="11" t="s">
        <v>181</v>
      </c>
      <c r="C32" s="12" t="s">
        <v>182</v>
      </c>
      <c r="D32" s="13" t="s">
        <v>183</v>
      </c>
      <c r="E32" s="14" t="s">
        <v>184</v>
      </c>
      <c r="F32" s="12" t="s">
        <v>185</v>
      </c>
      <c r="G32" s="15" t="s">
        <v>59</v>
      </c>
      <c r="H32" s="15" t="s">
        <v>41</v>
      </c>
      <c r="I32" s="15" t="s">
        <v>125</v>
      </c>
      <c r="J32" s="15" t="s">
        <v>78</v>
      </c>
      <c r="K32" s="15" t="s">
        <v>58</v>
      </c>
      <c r="L32" s="15" t="s">
        <v>43</v>
      </c>
      <c r="M32" s="15" t="s">
        <v>58</v>
      </c>
      <c r="N32" s="15" t="s">
        <v>66</v>
      </c>
      <c r="O32" s="16" t="s">
        <v>61</v>
      </c>
      <c r="P32" s="17" t="s">
        <v>213</v>
      </c>
      <c r="Q32" s="18" t="str">
        <f t="shared" si="0"/>
        <v/>
      </c>
      <c r="R32" s="18" t="str">
        <f t="shared" si="1"/>
        <v/>
      </c>
      <c r="S32" s="18" t="str">
        <f t="shared" si="2"/>
        <v/>
      </c>
      <c r="T32" s="18" t="str">
        <f t="shared" si="3"/>
        <v>Trung bình</v>
      </c>
      <c r="U32" s="18" t="str">
        <f t="shared" si="4"/>
        <v/>
      </c>
      <c r="V32" s="19">
        <f t="shared" si="5"/>
        <v>6.7</v>
      </c>
    </row>
    <row r="33" spans="2:22" s="10" customFormat="1" ht="22.5" customHeight="1" x14ac:dyDescent="0.25">
      <c r="B33" s="11" t="s">
        <v>186</v>
      </c>
      <c r="C33" s="12" t="s">
        <v>187</v>
      </c>
      <c r="D33" s="13" t="s">
        <v>188</v>
      </c>
      <c r="E33" s="14" t="s">
        <v>189</v>
      </c>
      <c r="F33" s="12" t="s">
        <v>92</v>
      </c>
      <c r="G33" s="15" t="s">
        <v>22</v>
      </c>
      <c r="H33" s="15" t="s">
        <v>59</v>
      </c>
      <c r="I33" s="15" t="s">
        <v>26</v>
      </c>
      <c r="J33" s="15" t="s">
        <v>44</v>
      </c>
      <c r="K33" s="15" t="s">
        <v>93</v>
      </c>
      <c r="L33" s="15" t="s">
        <v>190</v>
      </c>
      <c r="M33" s="15" t="s">
        <v>134</v>
      </c>
      <c r="N33" s="15" t="s">
        <v>190</v>
      </c>
      <c r="O33" s="16" t="s">
        <v>23</v>
      </c>
      <c r="P33" s="17" t="s">
        <v>212</v>
      </c>
      <c r="Q33" s="18" t="str">
        <f t="shared" si="0"/>
        <v/>
      </c>
      <c r="R33" s="18" t="str">
        <f t="shared" si="1"/>
        <v/>
      </c>
      <c r="S33" s="18" t="str">
        <f t="shared" si="2"/>
        <v/>
      </c>
      <c r="T33" s="18" t="str">
        <f t="shared" si="3"/>
        <v/>
      </c>
      <c r="U33" s="18" t="str">
        <f t="shared" si="4"/>
        <v>Yếu</v>
      </c>
      <c r="V33" s="19">
        <f t="shared" si="5"/>
        <v>4.5999999999999996</v>
      </c>
    </row>
    <row r="34" spans="2:22" s="10" customFormat="1" ht="22.5" customHeight="1" x14ac:dyDescent="0.25">
      <c r="B34" s="11" t="s">
        <v>191</v>
      </c>
      <c r="C34" s="12" t="s">
        <v>192</v>
      </c>
      <c r="D34" s="13" t="s">
        <v>193</v>
      </c>
      <c r="E34" s="14" t="s">
        <v>194</v>
      </c>
      <c r="F34" s="12" t="s">
        <v>195</v>
      </c>
      <c r="G34" s="15" t="s">
        <v>59</v>
      </c>
      <c r="H34" s="15" t="s">
        <v>161</v>
      </c>
      <c r="I34" s="15" t="s">
        <v>196</v>
      </c>
      <c r="J34" s="15" t="s">
        <v>81</v>
      </c>
      <c r="K34" s="15" t="s">
        <v>145</v>
      </c>
      <c r="L34" s="15" t="s">
        <v>42</v>
      </c>
      <c r="M34" s="15" t="s">
        <v>43</v>
      </c>
      <c r="N34" s="15" t="s">
        <v>58</v>
      </c>
      <c r="O34" s="16" t="s">
        <v>155</v>
      </c>
      <c r="P34" s="17" t="s">
        <v>214</v>
      </c>
      <c r="Q34" s="18" t="str">
        <f t="shared" si="0"/>
        <v/>
      </c>
      <c r="R34" s="18" t="str">
        <f t="shared" si="1"/>
        <v/>
      </c>
      <c r="S34" s="18" t="str">
        <f t="shared" si="2"/>
        <v>Khá</v>
      </c>
      <c r="T34" s="18" t="str">
        <f t="shared" si="3"/>
        <v/>
      </c>
      <c r="U34" s="18" t="str">
        <f t="shared" si="4"/>
        <v/>
      </c>
      <c r="V34" s="19">
        <f t="shared" si="5"/>
        <v>7.7</v>
      </c>
    </row>
    <row r="35" spans="2:22" s="10" customFormat="1" ht="22.5" customHeight="1" x14ac:dyDescent="0.25">
      <c r="B35" s="11" t="s">
        <v>197</v>
      </c>
      <c r="C35" s="12" t="s">
        <v>198</v>
      </c>
      <c r="D35" s="13" t="s">
        <v>199</v>
      </c>
      <c r="E35" s="14" t="s">
        <v>200</v>
      </c>
      <c r="F35" s="12" t="s">
        <v>201</v>
      </c>
      <c r="G35" s="15" t="s">
        <v>22</v>
      </c>
      <c r="H35" s="15" t="s">
        <v>81</v>
      </c>
      <c r="I35" s="15" t="s">
        <v>60</v>
      </c>
      <c r="J35" s="15" t="s">
        <v>59</v>
      </c>
      <c r="K35" s="15" t="s">
        <v>59</v>
      </c>
      <c r="L35" s="15" t="s">
        <v>131</v>
      </c>
      <c r="M35" s="15" t="s">
        <v>61</v>
      </c>
      <c r="N35" s="15" t="s">
        <v>25</v>
      </c>
      <c r="O35" s="16">
        <v>6</v>
      </c>
      <c r="P35" s="17" t="s">
        <v>213</v>
      </c>
      <c r="Q35" s="18" t="str">
        <f t="shared" si="0"/>
        <v/>
      </c>
      <c r="R35" s="18" t="str">
        <f t="shared" si="1"/>
        <v/>
      </c>
      <c r="S35" s="18" t="str">
        <f t="shared" si="2"/>
        <v/>
      </c>
      <c r="T35" s="18" t="str">
        <f t="shared" si="3"/>
        <v>Trung bình</v>
      </c>
      <c r="U35" s="18" t="str">
        <f t="shared" si="4"/>
        <v/>
      </c>
      <c r="V35" s="19">
        <f t="shared" si="5"/>
        <v>6</v>
      </c>
    </row>
    <row r="36" spans="2:22" s="10" customFormat="1" ht="22.5" customHeight="1" x14ac:dyDescent="0.25">
      <c r="B36" s="11" t="s">
        <v>202</v>
      </c>
      <c r="C36" s="12" t="s">
        <v>203</v>
      </c>
      <c r="D36" s="13" t="s">
        <v>204</v>
      </c>
      <c r="E36" s="14" t="s">
        <v>205</v>
      </c>
      <c r="F36" s="12" t="s">
        <v>206</v>
      </c>
      <c r="G36" s="15" t="s">
        <v>26</v>
      </c>
      <c r="H36" s="15" t="s">
        <v>26</v>
      </c>
      <c r="I36" s="15" t="s">
        <v>26</v>
      </c>
      <c r="J36" s="15" t="s">
        <v>26</v>
      </c>
      <c r="K36" s="15" t="s">
        <v>26</v>
      </c>
      <c r="L36" s="15" t="s">
        <v>26</v>
      </c>
      <c r="M36" s="15" t="s">
        <v>26</v>
      </c>
      <c r="N36" s="15" t="s">
        <v>26</v>
      </c>
      <c r="O36" s="16">
        <v>0</v>
      </c>
      <c r="P36" s="17" t="s">
        <v>212</v>
      </c>
      <c r="Q36" s="18" t="str">
        <f t="shared" si="0"/>
        <v/>
      </c>
      <c r="R36" s="18" t="str">
        <f t="shared" si="1"/>
        <v/>
      </c>
      <c r="S36" s="18" t="str">
        <f t="shared" si="2"/>
        <v/>
      </c>
      <c r="T36" s="18" t="str">
        <f t="shared" si="3"/>
        <v/>
      </c>
      <c r="U36" s="18" t="str">
        <f t="shared" si="4"/>
        <v>Yếu</v>
      </c>
      <c r="V36" s="19">
        <f t="shared" si="5"/>
        <v>0</v>
      </c>
    </row>
    <row r="37" spans="2:22" s="10" customFormat="1" ht="22.5" customHeight="1" x14ac:dyDescent="0.25">
      <c r="B37" s="11" t="s">
        <v>207</v>
      </c>
      <c r="C37" s="12" t="s">
        <v>208</v>
      </c>
      <c r="D37" s="13" t="s">
        <v>209</v>
      </c>
      <c r="E37" s="14" t="s">
        <v>172</v>
      </c>
      <c r="F37" s="12" t="s">
        <v>210</v>
      </c>
      <c r="G37" s="15" t="s">
        <v>59</v>
      </c>
      <c r="H37" s="15" t="s">
        <v>211</v>
      </c>
      <c r="I37" s="15" t="s">
        <v>26</v>
      </c>
      <c r="J37" s="15" t="s">
        <v>81</v>
      </c>
      <c r="K37" s="15" t="s">
        <v>107</v>
      </c>
      <c r="L37" s="15" t="s">
        <v>154</v>
      </c>
      <c r="M37" s="15" t="s">
        <v>81</v>
      </c>
      <c r="N37" s="15" t="s">
        <v>141</v>
      </c>
      <c r="O37" s="16" t="s">
        <v>66</v>
      </c>
      <c r="P37" s="17" t="s">
        <v>213</v>
      </c>
      <c r="Q37" s="18" t="str">
        <f t="shared" si="0"/>
        <v/>
      </c>
      <c r="R37" s="18" t="str">
        <f t="shared" si="1"/>
        <v/>
      </c>
      <c r="S37" s="18" t="str">
        <f t="shared" si="2"/>
        <v/>
      </c>
      <c r="T37" s="18" t="str">
        <f t="shared" si="3"/>
        <v>Trung bình</v>
      </c>
      <c r="U37" s="18" t="str">
        <f t="shared" si="4"/>
        <v/>
      </c>
      <c r="V37" s="19">
        <f t="shared" si="5"/>
        <v>5.9</v>
      </c>
    </row>
    <row r="38" spans="2:22" s="10" customFormat="1" x14ac:dyDescent="0.25">
      <c r="B38" s="20"/>
      <c r="C38" s="21"/>
      <c r="D38" s="21"/>
      <c r="E38" s="21"/>
      <c r="F38" s="22"/>
      <c r="G38" s="23"/>
      <c r="H38" s="23"/>
      <c r="I38" s="23"/>
      <c r="J38" s="23"/>
      <c r="K38" s="23"/>
      <c r="L38" s="20"/>
      <c r="M38" s="20"/>
      <c r="N38" s="20"/>
      <c r="O38" s="24"/>
      <c r="P38" s="25"/>
      <c r="Q38" s="18" t="str">
        <f t="shared" si="0"/>
        <v/>
      </c>
      <c r="R38" s="18" t="str">
        <f t="shared" si="1"/>
        <v/>
      </c>
      <c r="S38" s="18" t="str">
        <f t="shared" si="2"/>
        <v/>
      </c>
      <c r="T38" s="18" t="str">
        <f t="shared" si="3"/>
        <v/>
      </c>
      <c r="U38" s="18" t="str">
        <f t="shared" si="4"/>
        <v/>
      </c>
      <c r="V38" s="19">
        <f t="shared" si="5"/>
        <v>0</v>
      </c>
    </row>
  </sheetData>
  <mergeCells count="3">
    <mergeCell ref="A5:P5"/>
    <mergeCell ref="A6:P6"/>
    <mergeCell ref="D8:E8"/>
  </mergeCells>
  <pageMargins left="0.15748031496062992" right="0.15748031496062992" top="0.74803149606299213" bottom="0.74803149606299213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TMT22B2</vt:lpstr>
      <vt:lpstr>TMT22B2!Print_Titles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2023-03-22T02:10:09Z</dcterms:created>
  <dcterms:modified xsi:type="dcterms:W3CDTF">2023-03-22T02:10:37Z</dcterms:modified>
</cp:coreProperties>
</file>