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Google Drive\BANG DIEM\1. BANG DIEM CAC NAM HOC\NĂM 2023\2. HKI  22-23\BẢNG ĐIỂM TỔNG HỢP\KHÓA 22\"/>
    </mc:Choice>
  </mc:AlternateContent>
  <bookViews>
    <workbookView xWindow="0" yWindow="0" windowWidth="20490" windowHeight="7665"/>
  </bookViews>
  <sheets>
    <sheet name="TML22B4" sheetId="1" r:id="rId1"/>
  </sheets>
  <externalReferences>
    <externalReference r:id="rId2"/>
  </externalReferences>
  <definedNames>
    <definedName name="ádfs">#REF!</definedName>
    <definedName name="dfgdfgsdfgsdfgsfd">#REF!</definedName>
    <definedName name="HG">#REF!</definedName>
    <definedName name="_xlnm.Print_Titles" localSheetId="0">TML22B4!$8:$8</definedName>
    <definedName name="TBN18BAP">#REF!</definedName>
    <definedName name="TBV16B">#REF!</definedName>
    <definedName name="TBV16B1">#REF!</definedName>
    <definedName name="TBV16B2">#REF!</definedName>
    <definedName name="TBV16B3">#REF!</definedName>
    <definedName name="TBV16B4">#REF!</definedName>
    <definedName name="TBV16B5">#REF!</definedName>
    <definedName name="TBV16B6">#REF!</definedName>
    <definedName name="TBV16B7">#REF!</definedName>
    <definedName name="TBV17A">#REF!</definedName>
    <definedName name="TBV17B">#REF!</definedName>
    <definedName name="TBV17B1">#REF!</definedName>
    <definedName name="TBV17B2">#REF!</definedName>
    <definedName name="TBV18A">#REF!</definedName>
    <definedName name="TBV18B">#REF!</definedName>
    <definedName name="TBV19B">#REF!</definedName>
    <definedName name="TBV21B2">#REF!</definedName>
    <definedName name="TCN16B">#REF!</definedName>
    <definedName name="TCN17A">#REF!</definedName>
    <definedName name="TCN17B">#REF!</definedName>
    <definedName name="TCN18A">#REF!</definedName>
    <definedName name="TCN18B">#REF!</definedName>
    <definedName name="TCN18BAP">#REF!</definedName>
    <definedName name="TCT18B">#REF!</definedName>
    <definedName name="thai">#REF!</definedName>
    <definedName name="TKD18A">#REF!</definedName>
    <definedName name="TKD18B">#REF!</definedName>
    <definedName name="TKD18BCP">#REF!</definedName>
    <definedName name="TKD22B3">#REF!</definedName>
    <definedName name="TKD22B4">#REF!</definedName>
    <definedName name="TKD22B5">#REF!</definedName>
    <definedName name="TKH17B">#REF!</definedName>
    <definedName name="TTV18B">#REF!</definedName>
    <definedName name="TTV18BCT">#REF!</definedName>
    <definedName name="WQ">#REF!</definedName>
    <definedName name="WSDR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34" i="1" l="1"/>
  <c r="V34" i="1" s="1"/>
  <c r="S34" i="1"/>
  <c r="W33" i="1"/>
  <c r="T33" i="1" s="1"/>
  <c r="U33" i="1"/>
  <c r="S33" i="1"/>
  <c r="W32" i="1"/>
  <c r="U32" i="1" s="1"/>
  <c r="V32" i="1"/>
  <c r="T32" i="1"/>
  <c r="S32" i="1"/>
  <c r="R32" i="1"/>
  <c r="W31" i="1"/>
  <c r="V31" i="1" s="1"/>
  <c r="S31" i="1"/>
  <c r="W30" i="1"/>
  <c r="V30" i="1"/>
  <c r="U30" i="1"/>
  <c r="T30" i="1"/>
  <c r="S30" i="1"/>
  <c r="R30" i="1"/>
  <c r="W29" i="1"/>
  <c r="T29" i="1" s="1"/>
  <c r="U29" i="1"/>
  <c r="S29" i="1"/>
  <c r="W28" i="1"/>
  <c r="U28" i="1" s="1"/>
  <c r="V28" i="1"/>
  <c r="T28" i="1"/>
  <c r="S28" i="1"/>
  <c r="R28" i="1"/>
  <c r="W27" i="1"/>
  <c r="V27" i="1" s="1"/>
  <c r="S27" i="1"/>
  <c r="W26" i="1"/>
  <c r="V26" i="1"/>
  <c r="U26" i="1"/>
  <c r="T26" i="1"/>
  <c r="S26" i="1"/>
  <c r="R26" i="1"/>
  <c r="W25" i="1"/>
  <c r="T25" i="1" s="1"/>
  <c r="U25" i="1"/>
  <c r="S25" i="1"/>
  <c r="W24" i="1"/>
  <c r="U24" i="1" s="1"/>
  <c r="V24" i="1"/>
  <c r="T24" i="1"/>
  <c r="S24" i="1"/>
  <c r="R24" i="1"/>
  <c r="W23" i="1"/>
  <c r="V23" i="1" s="1"/>
  <c r="S23" i="1"/>
  <c r="W22" i="1"/>
  <c r="V22" i="1"/>
  <c r="U22" i="1"/>
  <c r="T22" i="1"/>
  <c r="S22" i="1"/>
  <c r="R22" i="1"/>
  <c r="W21" i="1"/>
  <c r="T21" i="1" s="1"/>
  <c r="U21" i="1"/>
  <c r="S21" i="1"/>
  <c r="W20" i="1"/>
  <c r="U20" i="1" s="1"/>
  <c r="V20" i="1"/>
  <c r="T20" i="1"/>
  <c r="S20" i="1"/>
  <c r="R20" i="1"/>
  <c r="W19" i="1"/>
  <c r="S19" i="1" s="1"/>
  <c r="W18" i="1"/>
  <c r="V18" i="1"/>
  <c r="U18" i="1"/>
  <c r="T18" i="1"/>
  <c r="S18" i="1"/>
  <c r="R18" i="1"/>
  <c r="W17" i="1"/>
  <c r="T17" i="1" s="1"/>
  <c r="U17" i="1"/>
  <c r="S17" i="1"/>
  <c r="W16" i="1"/>
  <c r="U16" i="1" s="1"/>
  <c r="V16" i="1"/>
  <c r="T16" i="1"/>
  <c r="S16" i="1"/>
  <c r="R16" i="1"/>
  <c r="W15" i="1"/>
  <c r="V15" i="1" s="1"/>
  <c r="S15" i="1"/>
  <c r="W14" i="1"/>
  <c r="V14" i="1"/>
  <c r="U14" i="1"/>
  <c r="T14" i="1"/>
  <c r="S14" i="1"/>
  <c r="R14" i="1"/>
  <c r="W13" i="1"/>
  <c r="T13" i="1" s="1"/>
  <c r="U13" i="1"/>
  <c r="W12" i="1"/>
  <c r="U12" i="1" s="1"/>
  <c r="V12" i="1"/>
  <c r="T12" i="1"/>
  <c r="S12" i="1"/>
  <c r="R12" i="1"/>
  <c r="W11" i="1"/>
  <c r="V11" i="1" s="1"/>
  <c r="S11" i="1"/>
  <c r="W10" i="1"/>
  <c r="V10" i="1"/>
  <c r="U10" i="1"/>
  <c r="T10" i="1"/>
  <c r="S10" i="1"/>
  <c r="R10" i="1"/>
  <c r="W9" i="1"/>
  <c r="T9" i="1" s="1"/>
  <c r="U9" i="1"/>
  <c r="S9" i="1"/>
  <c r="R9" i="1" l="1"/>
  <c r="V9" i="1"/>
  <c r="T11" i="1"/>
  <c r="R13" i="1"/>
  <c r="V13" i="1"/>
  <c r="T15" i="1"/>
  <c r="R17" i="1"/>
  <c r="V17" i="1"/>
  <c r="T19" i="1"/>
  <c r="R21" i="1"/>
  <c r="V21" i="1"/>
  <c r="T23" i="1"/>
  <c r="R25" i="1"/>
  <c r="V25" i="1"/>
  <c r="T27" i="1"/>
  <c r="R29" i="1"/>
  <c r="V29" i="1"/>
  <c r="T31" i="1"/>
  <c r="R33" i="1"/>
  <c r="V33" i="1"/>
  <c r="T34" i="1"/>
  <c r="U11" i="1"/>
  <c r="S13" i="1"/>
  <c r="U15" i="1"/>
  <c r="U19" i="1"/>
  <c r="U23" i="1"/>
  <c r="U27" i="1"/>
  <c r="U31" i="1"/>
  <c r="U34" i="1"/>
  <c r="R11" i="1"/>
  <c r="R15" i="1"/>
  <c r="R19" i="1"/>
  <c r="V19" i="1"/>
  <c r="R23" i="1"/>
  <c r="R27" i="1"/>
  <c r="R31" i="1"/>
  <c r="R34" i="1"/>
</calcChain>
</file>

<file path=xl/sharedStrings.xml><?xml version="1.0" encoding="utf-8"?>
<sst xmlns="http://schemas.openxmlformats.org/spreadsheetml/2006/main" count="412" uniqueCount="194">
  <si>
    <t>BẢNG ĐIỂM TỔNG HỢP LỚP TML22B4</t>
  </si>
  <si>
    <t xml:space="preserve"> HỌC KỲ I NĂM HỌC 2022-2023</t>
  </si>
  <si>
    <t>STT</t>
  </si>
  <si>
    <t>MSHS</t>
  </si>
  <si>
    <t>Họ và tên</t>
  </si>
  <si>
    <t>Ngày sinh</t>
  </si>
  <si>
    <t>Giáo dục thể chất(1)</t>
  </si>
  <si>
    <t>Giáo dục Chính trị(2)</t>
  </si>
  <si>
    <t>Tin học(2)</t>
  </si>
  <si>
    <t>Pháp luật(1)</t>
  </si>
  <si>
    <t>Kỹ năng mềm(2)</t>
  </si>
  <si>
    <t>An toàn lao động điện lạnh(2)</t>
  </si>
  <si>
    <t>Cơ sở kỹ thuật nhiệt lạnh(3)</t>
  </si>
  <si>
    <t>Điện tử căn bản(5)</t>
  </si>
  <si>
    <t>Kỹ thuật nguội(3)</t>
  </si>
  <si>
    <t>Điểm TB</t>
  </si>
  <si>
    <t>Xếp loại</t>
  </si>
  <si>
    <t>1</t>
  </si>
  <si>
    <t>2255202052010</t>
  </si>
  <si>
    <t>Quách Võ Thái</t>
  </si>
  <si>
    <t>An</t>
  </si>
  <si>
    <t>23/02/2007</t>
  </si>
  <si>
    <t>6.8</t>
  </si>
  <si>
    <t>6.1</t>
  </si>
  <si>
    <t>8.6</t>
  </si>
  <si>
    <t>7.0</t>
  </si>
  <si>
    <t>7.3</t>
  </si>
  <si>
    <t>7.6</t>
  </si>
  <si>
    <t>6.6</t>
  </si>
  <si>
    <t>7.5</t>
  </si>
  <si>
    <t>7.1</t>
  </si>
  <si>
    <t>2</t>
  </si>
  <si>
    <t>2255202052011</t>
  </si>
  <si>
    <t>Trần Hoài</t>
  </si>
  <si>
    <t>21/09/2006</t>
  </si>
  <si>
    <t>9.2</t>
  </si>
  <si>
    <t>9.0</t>
  </si>
  <si>
    <t>7.2</t>
  </si>
  <si>
    <t>7.4</t>
  </si>
  <si>
    <t>5.9</t>
  </si>
  <si>
    <t>5.4</t>
  </si>
  <si>
    <t>6.7</t>
  </si>
  <si>
    <t>3</t>
  </si>
  <si>
    <t>2255202052012</t>
  </si>
  <si>
    <t>Võ Quốc</t>
  </si>
  <si>
    <t>Anh</t>
  </si>
  <si>
    <t>07/09/2007</t>
  </si>
  <si>
    <t>0.0</t>
  </si>
  <si>
    <t>2.0</t>
  </si>
  <si>
    <t>0.3</t>
  </si>
  <si>
    <t>4</t>
  </si>
  <si>
    <t>2255202052013</t>
  </si>
  <si>
    <t>Nguyễn Quang</t>
  </si>
  <si>
    <t>Gol</t>
  </si>
  <si>
    <t>23/03/2007</t>
  </si>
  <si>
    <t>8.1</t>
  </si>
  <si>
    <t>6.2</t>
  </si>
  <si>
    <t>8.8</t>
  </si>
  <si>
    <t>5.7</t>
  </si>
  <si>
    <t>6.5</t>
  </si>
  <si>
    <t>6.9</t>
  </si>
  <si>
    <t>6.0</t>
  </si>
  <si>
    <t>5</t>
  </si>
  <si>
    <t>2255202052014</t>
  </si>
  <si>
    <t>Phạm Ngọc</t>
  </si>
  <si>
    <t>Hải</t>
  </si>
  <si>
    <t>01/02/2007</t>
  </si>
  <si>
    <t>6.3</t>
  </si>
  <si>
    <t>4.5</t>
  </si>
  <si>
    <t>6</t>
  </si>
  <si>
    <t>2255202052015</t>
  </si>
  <si>
    <t>Đoàn Quốc</t>
  </si>
  <si>
    <t>Khánh</t>
  </si>
  <si>
    <t>17/04/2007</t>
  </si>
  <si>
    <t>7</t>
  </si>
  <si>
    <t>2255202052016</t>
  </si>
  <si>
    <t>Trần Nguyễn Đăng</t>
  </si>
  <si>
    <t>Khoa</t>
  </si>
  <si>
    <t>29/07/2007</t>
  </si>
  <si>
    <t>8.5</t>
  </si>
  <si>
    <t>7.7</t>
  </si>
  <si>
    <t>8</t>
  </si>
  <si>
    <t>2255202052017</t>
  </si>
  <si>
    <t>Nguyễn Văn</t>
  </si>
  <si>
    <t>Kiên</t>
  </si>
  <si>
    <t>09/04/2007</t>
  </si>
  <si>
    <t>8.9</t>
  </si>
  <si>
    <t>9.1</t>
  </si>
  <si>
    <t>9</t>
  </si>
  <si>
    <t>2255202052018</t>
  </si>
  <si>
    <t>Trần Diệp Minh</t>
  </si>
  <si>
    <t>Nghĩa</t>
  </si>
  <si>
    <t>19/02/2007</t>
  </si>
  <si>
    <t>10</t>
  </si>
  <si>
    <t>2255202052019</t>
  </si>
  <si>
    <t>Huỳnh Hoàng</t>
  </si>
  <si>
    <t>Nghiêm</t>
  </si>
  <si>
    <t>12/09/2007</t>
  </si>
  <si>
    <t>7.8</t>
  </si>
  <si>
    <t>8.2</t>
  </si>
  <si>
    <t>11</t>
  </si>
  <si>
    <t>2255202052020</t>
  </si>
  <si>
    <t>Cao Kiên</t>
  </si>
  <si>
    <t>Nhẫn</t>
  </si>
  <si>
    <t>25/10/2006</t>
  </si>
  <si>
    <t>4.9</t>
  </si>
  <si>
    <t>12</t>
  </si>
  <si>
    <t>2255202052021</t>
  </si>
  <si>
    <t>Lê Phú</t>
  </si>
  <si>
    <t>Nhựt</t>
  </si>
  <si>
    <t>30/01/2007</t>
  </si>
  <si>
    <t>13</t>
  </si>
  <si>
    <t>2255202052022</t>
  </si>
  <si>
    <t>Trần Nguyễn Hữu</t>
  </si>
  <si>
    <t>Phát</t>
  </si>
  <si>
    <t>12/04/2007</t>
  </si>
  <si>
    <t>5.1</t>
  </si>
  <si>
    <t>5.6</t>
  </si>
  <si>
    <t>6.4</t>
  </si>
  <si>
    <t>14</t>
  </si>
  <si>
    <t>2255202052023</t>
  </si>
  <si>
    <t>Đinh Oai</t>
  </si>
  <si>
    <t>Phong</t>
  </si>
  <si>
    <t>09/11/2006</t>
  </si>
  <si>
    <t>7.9</t>
  </si>
  <si>
    <t>5.3</t>
  </si>
  <si>
    <t>5.5</t>
  </si>
  <si>
    <t>15</t>
  </si>
  <si>
    <t>2255202052024</t>
  </si>
  <si>
    <t>Nguyễn Đình</t>
  </si>
  <si>
    <t>21/12/2007</t>
  </si>
  <si>
    <t>8.7</t>
  </si>
  <si>
    <t>16</t>
  </si>
  <si>
    <t>2255202052025</t>
  </si>
  <si>
    <t>Khưu Đặng Thiên</t>
  </si>
  <si>
    <t>Phú</t>
  </si>
  <si>
    <t>21/07/2007</t>
  </si>
  <si>
    <t>4.3</t>
  </si>
  <si>
    <t>17</t>
  </si>
  <si>
    <t>2255202052026</t>
  </si>
  <si>
    <t>Lê Minh</t>
  </si>
  <si>
    <t>25/01/2007</t>
  </si>
  <si>
    <t>9.5</t>
  </si>
  <si>
    <t>2.2</t>
  </si>
  <si>
    <t>18</t>
  </si>
  <si>
    <t>2255202052027</t>
  </si>
  <si>
    <t>Phan Thành</t>
  </si>
  <si>
    <t>Qui</t>
  </si>
  <si>
    <t>09/10/2007</t>
  </si>
  <si>
    <t>9.3</t>
  </si>
  <si>
    <t>19</t>
  </si>
  <si>
    <t>2255202052028</t>
  </si>
  <si>
    <t>Bùi Tấn</t>
  </si>
  <si>
    <t>Tài</t>
  </si>
  <si>
    <t>02/12/2007</t>
  </si>
  <si>
    <t>20</t>
  </si>
  <si>
    <t>2255202052029</t>
  </si>
  <si>
    <t>Võ Anh</t>
  </si>
  <si>
    <t>20/09/2007</t>
  </si>
  <si>
    <t>21</t>
  </si>
  <si>
    <t>2255202052030</t>
  </si>
  <si>
    <t>Đoàn Hữu</t>
  </si>
  <si>
    <t>Thành</t>
  </si>
  <si>
    <t>20/02/2007</t>
  </si>
  <si>
    <t>8.4</t>
  </si>
  <si>
    <t>5.8</t>
  </si>
  <si>
    <t>22</t>
  </si>
  <si>
    <t>2255202052031</t>
  </si>
  <si>
    <t>Lê Phạm Minh</t>
  </si>
  <si>
    <t>30/05/2007</t>
  </si>
  <si>
    <t>23</t>
  </si>
  <si>
    <t>2255202052032</t>
  </si>
  <si>
    <t>Nguyễn Phước</t>
  </si>
  <si>
    <t>Trường</t>
  </si>
  <si>
    <t>16/09/2007</t>
  </si>
  <si>
    <t>24</t>
  </si>
  <si>
    <t>2255202052033</t>
  </si>
  <si>
    <t>Trần Vĩnh</t>
  </si>
  <si>
    <t>Khang</t>
  </si>
  <si>
    <t>22/03/2007</t>
  </si>
  <si>
    <t>25</t>
  </si>
  <si>
    <t>2255202052034</t>
  </si>
  <si>
    <t>Trần Gia</t>
  </si>
  <si>
    <t>Kiệt</t>
  </si>
  <si>
    <t>08/11/2004</t>
  </si>
  <si>
    <t>2.5</t>
  </si>
  <si>
    <t>3.8</t>
  </si>
  <si>
    <t>2.4</t>
  </si>
  <si>
    <t>2.6</t>
  </si>
  <si>
    <t>2.3</t>
  </si>
  <si>
    <r>
      <rPr>
        <b/>
        <sz val="12"/>
        <rFont val="Times New Roman"/>
        <family val="1"/>
        <charset val="163"/>
      </rPr>
      <t>Lưu ý</t>
    </r>
    <r>
      <rPr>
        <sz val="12"/>
        <rFont val="Times New Roman"/>
        <family val="1"/>
      </rPr>
      <t xml:space="preserve">: </t>
    </r>
    <r>
      <rPr>
        <i/>
        <sz val="12"/>
        <rFont val="Times New Roman"/>
        <family val="1"/>
        <charset val="163"/>
      </rPr>
      <t xml:space="preserve">Môn học </t>
    </r>
    <r>
      <rPr>
        <b/>
        <i/>
        <sz val="12"/>
        <rFont val="Times New Roman"/>
        <family val="1"/>
        <charset val="163"/>
      </rPr>
      <t>Giáo dục thể chất</t>
    </r>
    <r>
      <rPr>
        <i/>
        <sz val="12"/>
        <rFont val="Times New Roman"/>
        <family val="1"/>
        <charset val="163"/>
      </rPr>
      <t xml:space="preserve"> không tính điểm vào điểm tổng kết.</t>
    </r>
  </si>
  <si>
    <t>Khá</t>
  </si>
  <si>
    <t>Trung bình</t>
  </si>
  <si>
    <t>Yếu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</si>
</sst>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1" x14ac:knownFonts="1">
    <font>
      <sz val="12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sz val="10"/>
      <name val="Arial"/>
      <family val="2"/>
    </font>
    <font>
      <sz val="10"/>
      <name val="Times New Roman"/>
      <family val="1"/>
    </font>
    <font>
      <b/>
      <sz val="12"/>
      <name val="Times New Roman"/>
      <family val="1"/>
      <charset val="163"/>
    </font>
    <font>
      <sz val="12"/>
      <name val="Times New Roman"/>
      <family val="1"/>
      <charset val="163"/>
    </font>
    <font>
      <i/>
      <sz val="12"/>
      <name val="Times New Roman"/>
      <family val="1"/>
      <charset val="163"/>
    </font>
    <font>
      <b/>
      <i/>
      <sz val="12"/>
      <name val="Times New Roman"/>
      <family val="1"/>
      <charset val="163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28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textRotation="90" wrapText="1"/>
    </xf>
    <xf numFmtId="164" fontId="2" fillId="0" borderId="1" xfId="0" applyNumberFormat="1" applyFont="1" applyBorder="1" applyAlignment="1">
      <alignment horizontal="center" vertical="center" textRotation="90" wrapText="1"/>
    </xf>
    <xf numFmtId="0" fontId="2" fillId="0" borderId="1" xfId="0" applyFont="1" applyFill="1" applyBorder="1" applyAlignment="1">
      <alignment horizontal="center" vertical="center" textRotation="90" wrapText="1"/>
    </xf>
    <xf numFmtId="0" fontId="0" fillId="0" borderId="5" xfId="0" applyBorder="1" applyAlignment="1">
      <alignment horizontal="center" vertical="center"/>
    </xf>
    <xf numFmtId="0" fontId="4" fillId="2" borderId="1" xfId="0" quotePrefix="1" applyFont="1" applyFill="1" applyBorder="1" applyAlignment="1">
      <alignment horizontal="center" vertical="center"/>
    </xf>
    <xf numFmtId="0" fontId="0" fillId="2" borderId="5" xfId="1" applyFont="1" applyFill="1" applyBorder="1" applyAlignment="1">
      <alignment horizontal="left" vertical="center"/>
    </xf>
    <xf numFmtId="0" fontId="0" fillId="2" borderId="6" xfId="1" applyFont="1" applyFill="1" applyBorder="1" applyAlignment="1">
      <alignment horizontal="left" vertical="center"/>
    </xf>
    <xf numFmtId="0" fontId="6" fillId="0" borderId="6" xfId="0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0" fontId="0" fillId="2" borderId="1" xfId="0" applyNumberForma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0" fillId="3" borderId="0" xfId="0" applyFill="1"/>
    <xf numFmtId="0" fontId="0" fillId="0" borderId="7" xfId="0" applyBorder="1"/>
    <xf numFmtId="0" fontId="0" fillId="0" borderId="0" xfId="0" applyBorder="1"/>
    <xf numFmtId="49" fontId="0" fillId="0" borderId="0" xfId="0" applyNumberFormat="1" applyBorder="1" applyAlignment="1">
      <alignment horizontal="center"/>
    </xf>
    <xf numFmtId="49" fontId="0" fillId="0" borderId="7" xfId="0" applyNumberFormat="1" applyBorder="1" applyAlignment="1">
      <alignment horizontal="center"/>
    </xf>
    <xf numFmtId="164" fontId="0" fillId="0" borderId="7" xfId="0" applyNumberFormat="1" applyBorder="1"/>
    <xf numFmtId="0" fontId="0" fillId="2" borderId="7" xfId="0" applyNumberFormat="1" applyFill="1" applyBorder="1" applyAlignment="1">
      <alignment horizontal="center" vertical="center"/>
    </xf>
    <xf numFmtId="0" fontId="8" fillId="0" borderId="0" xfId="0" applyFont="1"/>
    <xf numFmtId="49" fontId="0" fillId="0" borderId="0" xfId="0" applyNumberFormat="1" applyAlignment="1">
      <alignment horizontal="center"/>
    </xf>
    <xf numFmtId="164" fontId="0" fillId="0" borderId="0" xfId="0" applyNumberForma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409575</xdr:colOff>
      <xdr:row>0</xdr:row>
      <xdr:rowOff>47625</xdr:rowOff>
    </xdr:from>
    <xdr:to>
      <xdr:col>16</xdr:col>
      <xdr:colOff>685799</xdr:colOff>
      <xdr:row>2</xdr:row>
      <xdr:rowOff>66675</xdr:rowOff>
    </xdr:to>
    <xdr:grpSp>
      <xdr:nvGrpSpPr>
        <xdr:cNvPr id="2" name="Group 1"/>
        <xdr:cNvGrpSpPr>
          <a:grpSpLocks/>
        </xdr:cNvGrpSpPr>
      </xdr:nvGrpSpPr>
      <xdr:grpSpPr bwMode="auto">
        <a:xfrm>
          <a:off x="3705225" y="47625"/>
          <a:ext cx="3086099" cy="419100"/>
          <a:chOff x="412" y="6"/>
          <a:chExt cx="346" cy="44"/>
        </a:xfrm>
      </xdr:grpSpPr>
      <xdr:sp macro="" textlink="">
        <xdr:nvSpPr>
          <xdr:cNvPr id="3" name="Text Box 5"/>
          <xdr:cNvSpPr txBox="1">
            <a:spLocks noChangeArrowheads="1"/>
          </xdr:cNvSpPr>
        </xdr:nvSpPr>
        <xdr:spPr bwMode="auto">
          <a:xfrm>
            <a:off x="412" y="6"/>
            <a:ext cx="346" cy="4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1">
              <a:defRPr sz="1000"/>
            </a:pPr>
            <a:r>
              <a:rPr lang="en-US" sz="1100" b="1" i="0" strike="noStrike">
                <a:solidFill>
                  <a:srgbClr val="000000"/>
                </a:solidFill>
                <a:latin typeface="Times New Roman" pitchFamily="18" charset="0"/>
                <a:cs typeface="Times New Roman" pitchFamily="18" charset="0"/>
              </a:rPr>
              <a:t>CỘNG HÒA XÃ HỘI CHỦ NGHĨA VIỆT NAM</a:t>
            </a:r>
          </a:p>
          <a:p>
            <a:pPr algn="ctr" rtl="1">
              <a:defRPr sz="1000"/>
            </a:pPr>
            <a:r>
              <a:rPr lang="en-US" sz="1200" b="1" i="0" strike="noStrike">
                <a:solidFill>
                  <a:srgbClr val="000000"/>
                </a:solidFill>
                <a:latin typeface="Times New Roman" pitchFamily="18" charset="0"/>
                <a:cs typeface="Times New Roman" pitchFamily="18" charset="0"/>
              </a:rPr>
              <a:t>Độc lập – Tự do – Hạnh phúc</a:t>
            </a:r>
          </a:p>
        </xdr:txBody>
      </xdr:sp>
      <xdr:sp macro="" textlink="">
        <xdr:nvSpPr>
          <xdr:cNvPr id="4" name="Line 6"/>
          <xdr:cNvSpPr>
            <a:spLocks noChangeShapeType="1"/>
          </xdr:cNvSpPr>
        </xdr:nvSpPr>
        <xdr:spPr bwMode="auto">
          <a:xfrm>
            <a:off x="486" y="48"/>
            <a:ext cx="19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5</xdr:col>
      <xdr:colOff>723899</xdr:colOff>
      <xdr:row>35</xdr:row>
      <xdr:rowOff>9525</xdr:rowOff>
    </xdr:from>
    <xdr:to>
      <xdr:col>16</xdr:col>
      <xdr:colOff>914399</xdr:colOff>
      <xdr:row>41</xdr:row>
      <xdr:rowOff>19050</xdr:rowOff>
    </xdr:to>
    <xdr:sp macro="" textlink="">
      <xdr:nvSpPr>
        <xdr:cNvPr id="5" name="Text Box 7"/>
        <xdr:cNvSpPr txBox="1">
          <a:spLocks noChangeArrowheads="1"/>
        </xdr:cNvSpPr>
      </xdr:nvSpPr>
      <xdr:spPr bwMode="auto">
        <a:xfrm>
          <a:off x="4000499" y="11191875"/>
          <a:ext cx="3019425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vi-VN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Châu </a:t>
          </a:r>
          <a:r>
            <a:rPr lang="en-US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Đốc</a:t>
          </a:r>
          <a:r>
            <a:rPr lang="vi-VN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, ngày </a:t>
          </a:r>
          <a:r>
            <a:rPr lang="en-US" sz="1200" b="0" i="1" strike="noStrike" baseline="0">
              <a:solidFill>
                <a:srgbClr val="000000"/>
              </a:solidFill>
              <a:latin typeface="Times New Roman"/>
              <a:cs typeface="Times New Roman"/>
            </a:rPr>
            <a:t>20</a:t>
          </a:r>
          <a:r>
            <a:rPr lang="vi-VN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 tháng </a:t>
          </a:r>
          <a:r>
            <a:rPr lang="en-US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03 </a:t>
          </a:r>
          <a:r>
            <a:rPr lang="vi-VN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năm 2</a:t>
          </a:r>
          <a:r>
            <a:rPr lang="en-US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023</a:t>
          </a: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vi-VN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Người lập bảng</a:t>
          </a: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en-US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Trần</a:t>
          </a:r>
          <a:r>
            <a:rPr lang="en-US" sz="12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Quốc Thái</a:t>
          </a:r>
          <a:endParaRPr lang="vi-VN" sz="1200" b="1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9525</xdr:colOff>
      <xdr:row>35</xdr:row>
      <xdr:rowOff>28575</xdr:rowOff>
    </xdr:from>
    <xdr:to>
      <xdr:col>3</xdr:col>
      <xdr:colOff>895350</xdr:colOff>
      <xdr:row>41</xdr:row>
      <xdr:rowOff>19050</xdr:rowOff>
    </xdr:to>
    <xdr:sp macro="" textlink="">
      <xdr:nvSpPr>
        <xdr:cNvPr id="6" name="Text Box 8"/>
        <xdr:cNvSpPr txBox="1">
          <a:spLocks noChangeArrowheads="1"/>
        </xdr:cNvSpPr>
      </xdr:nvSpPr>
      <xdr:spPr bwMode="auto">
        <a:xfrm>
          <a:off x="9525" y="11210925"/>
          <a:ext cx="2295525" cy="1190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sz="1200" b="1" i="0">
              <a:latin typeface="Times New Roman" pitchFamily="18" charset="0"/>
              <a:ea typeface="+mn-ea"/>
              <a:cs typeface="Times New Roman" pitchFamily="18" charset="0"/>
            </a:rPr>
            <a:t>TL. HIỆU TR</a:t>
          </a:r>
          <a:r>
            <a:rPr lang="vi-VN" sz="1200" b="1" i="0">
              <a:latin typeface="Times New Roman" pitchFamily="18" charset="0"/>
              <a:ea typeface="+mn-ea"/>
              <a:cs typeface="Times New Roman" pitchFamily="18" charset="0"/>
            </a:rPr>
            <a:t>ƯỞNG</a:t>
          </a:r>
          <a:endParaRPr lang="vi-VN" sz="1200" b="0" i="0">
            <a:latin typeface="Times New Roman" pitchFamily="18" charset="0"/>
            <a:ea typeface="+mn-ea"/>
            <a:cs typeface="Times New Roman" pitchFamily="18" charset="0"/>
          </a:endParaRPr>
        </a:p>
        <a:p>
          <a:pPr algn="ctr" rtl="1">
            <a:defRPr sz="1000"/>
          </a:pPr>
          <a:r>
            <a:rPr lang="vi-VN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TP. Đào tạo</a:t>
          </a: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vi-VN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Ths.</a:t>
          </a:r>
          <a:r>
            <a:rPr lang="en-US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 Trần</a:t>
          </a:r>
          <a:r>
            <a:rPr lang="en-US" sz="12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Thanh Dũng</a:t>
          </a:r>
          <a:r>
            <a:rPr lang="vi-VN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twoCellAnchor>
  <xdr:twoCellAnchor>
    <xdr:from>
      <xdr:col>0</xdr:col>
      <xdr:colOff>0</xdr:colOff>
      <xdr:row>0</xdr:row>
      <xdr:rowOff>28575</xdr:rowOff>
    </xdr:from>
    <xdr:to>
      <xdr:col>5</xdr:col>
      <xdr:colOff>161925</xdr:colOff>
      <xdr:row>3</xdr:row>
      <xdr:rowOff>161925</xdr:rowOff>
    </xdr:to>
    <xdr:grpSp>
      <xdr:nvGrpSpPr>
        <xdr:cNvPr id="7" name="Group 6"/>
        <xdr:cNvGrpSpPr>
          <a:grpSpLocks/>
        </xdr:cNvGrpSpPr>
      </xdr:nvGrpSpPr>
      <xdr:grpSpPr bwMode="auto">
        <a:xfrm>
          <a:off x="0" y="28575"/>
          <a:ext cx="3457575" cy="733425"/>
          <a:chOff x="4" y="6"/>
          <a:chExt cx="346" cy="44"/>
        </a:xfrm>
      </xdr:grpSpPr>
      <xdr:sp macro="" textlink="">
        <xdr:nvSpPr>
          <xdr:cNvPr id="8" name="Text Box 2"/>
          <xdr:cNvSpPr txBox="1">
            <a:spLocks noChangeArrowheads="1"/>
          </xdr:cNvSpPr>
        </xdr:nvSpPr>
        <xdr:spPr bwMode="auto">
          <a:xfrm>
            <a:off x="4" y="6"/>
            <a:ext cx="346" cy="4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SỞ </a:t>
            </a:r>
            <a:r>
              <a:rPr lang="en-US" sz="1100" b="0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LAO ĐỘNG - TH</a:t>
            </a:r>
            <a:r>
              <a:rPr lang="vi-VN" sz="1100" b="0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ƯƠN</a:t>
            </a:r>
            <a:r>
              <a:rPr lang="en-US" sz="1100" b="0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G BINH VÀ XÃ HỘI</a:t>
            </a:r>
          </a:p>
          <a:p>
            <a:pPr algn="ctr" rtl="1">
              <a:defRPr sz="1000"/>
            </a:pPr>
            <a:r>
              <a:rPr lang="en-US" sz="1100" b="0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AN</a:t>
            </a:r>
            <a:r>
              <a:rPr lang="en-US" sz="1100" b="0" i="0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 GIANG</a:t>
            </a:r>
            <a:endParaRPr lang="vi-VN" sz="1100" b="0" i="0" strike="noStrike">
              <a:solidFill>
                <a:srgbClr val="000000"/>
              </a:solidFill>
              <a:latin typeface="Times New Roman" panose="02020603050405020304" pitchFamily="18" charset="0"/>
              <a:cs typeface="Times New Roman" panose="02020603050405020304" pitchFamily="18" charset="0"/>
            </a:endParaRPr>
          </a:p>
          <a:p>
            <a:pPr algn="ctr" rtl="1">
              <a:defRPr sz="1000"/>
            </a:pPr>
            <a:r>
              <a:rPr lang="vi-VN" sz="1100" b="1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TRƯỜNG TRUNG CẤP KỸ THUẬT</a:t>
            </a:r>
            <a:r>
              <a:rPr lang="en-US" sz="1100" b="1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 - TỔNG</a:t>
            </a:r>
            <a:r>
              <a:rPr lang="en-US" sz="1100" b="1" i="0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 HỢP</a:t>
            </a:r>
          </a:p>
          <a:p>
            <a:pPr algn="ctr" rtl="1">
              <a:defRPr sz="1000"/>
            </a:pPr>
            <a:r>
              <a:rPr lang="en-US" sz="1100" b="1" i="0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AN GIANG</a:t>
            </a:r>
            <a:r>
              <a:rPr lang="vi-VN" sz="1100" b="1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 </a:t>
            </a:r>
          </a:p>
        </xdr:txBody>
      </xdr:sp>
      <xdr:sp macro="" textlink="">
        <xdr:nvSpPr>
          <xdr:cNvPr id="9" name="Line 3"/>
          <xdr:cNvSpPr>
            <a:spLocks noChangeShapeType="1"/>
          </xdr:cNvSpPr>
        </xdr:nvSpPr>
        <xdr:spPr bwMode="auto">
          <a:xfrm>
            <a:off x="140" y="48"/>
            <a:ext cx="7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oogle%20Drive/BANG%20DIEM/1.%20BANG%20DIEM%20CAC%20NAM%20HOC/N&#258;M%202023/2.%20HKI%20%2022-23/2.3.%20T&#7892;NG%20H&#7906;P%20&#272;I&#7874;M%20KH&#211;A%2022%20HKI%2022-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ỐNG KÊ"/>
      <sheetName val="TBN22B"/>
      <sheetName val="TBV22B1"/>
      <sheetName val="TBV22B2"/>
      <sheetName val="TBV22B3"/>
      <sheetName val="TCN22B"/>
      <sheetName val="TKD22B1"/>
      <sheetName val="TKD22B2"/>
      <sheetName val="TKD22B3"/>
      <sheetName val="TKD22B4"/>
      <sheetName val="TKD22B5"/>
      <sheetName val="TML22B1"/>
      <sheetName val="TML22B2"/>
      <sheetName val="TML22B3"/>
      <sheetName val="TML22B4"/>
      <sheetName val="TML22B5"/>
      <sheetName val="TMT22B1"/>
      <sheetName val="TMT22B2"/>
      <sheetName val="TMT22B3"/>
      <sheetName val="TMT22B4"/>
      <sheetName val="TNH22B1"/>
      <sheetName val="TNH22B2"/>
      <sheetName val="TTS22B"/>
      <sheetName val="TTT22B1"/>
      <sheetName val="TTT22B2"/>
      <sheetName val="TTV22B1"/>
      <sheetName val="TTV22B2"/>
      <sheetName val="TTV22B3"/>
      <sheetName val="TTV22B4"/>
      <sheetName val="TTV22B5"/>
      <sheetName val="TTV22B6"/>
      <sheetName val="TPL22B1OLV"/>
      <sheetName val="TPL22B2OLV"/>
      <sheetName val="TPL22B1TS"/>
      <sheetName val="TPL22B2TS"/>
      <sheetName val="TBV22B1LX"/>
      <sheetName val="TBV22B2LX"/>
      <sheetName val="TKD22B1LX"/>
      <sheetName val="TKD22B2LX"/>
      <sheetName val="TKD22B3LX"/>
      <sheetName val="TTV22B1LX"/>
      <sheetName val="TTV22B2LX"/>
      <sheetName val="TTV22B3L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5:W35"/>
  <sheetViews>
    <sheetView tabSelected="1" topLeftCell="A26" workbookViewId="0">
      <selection activeCell="Z36" sqref="Z36"/>
    </sheetView>
  </sheetViews>
  <sheetFormatPr defaultRowHeight="15.75" x14ac:dyDescent="0.25"/>
  <cols>
    <col min="1" max="1" width="1.75" customWidth="1"/>
    <col min="2" max="2" width="4.5" customWidth="1"/>
    <col min="3" max="3" width="12.25" bestFit="1" customWidth="1"/>
    <col min="4" max="4" width="18" bestFit="1" customWidth="1"/>
    <col min="5" max="5" width="6.75" customWidth="1"/>
    <col min="6" max="6" width="9.25" style="26" bestFit="1" customWidth="1"/>
    <col min="7" max="12" width="2.625" style="26" customWidth="1"/>
    <col min="13" max="15" width="2.625" customWidth="1"/>
    <col min="16" max="16" width="4" style="27" customWidth="1"/>
    <col min="17" max="17" width="12.875" customWidth="1"/>
    <col min="18" max="22" width="4.625" hidden="1" customWidth="1"/>
    <col min="23" max="23" width="9" hidden="1" customWidth="1"/>
  </cols>
  <sheetData>
    <row r="5" spans="1:23" ht="18.75" x14ac:dyDescent="0.3">
      <c r="A5" s="1" t="s">
        <v>0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</row>
    <row r="6" spans="1:23" ht="18.75" x14ac:dyDescent="0.3">
      <c r="A6" s="1" t="s">
        <v>1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</row>
    <row r="8" spans="1:23" s="2" customFormat="1" ht="170.25" customHeight="1" x14ac:dyDescent="0.25">
      <c r="B8" s="3" t="s">
        <v>2</v>
      </c>
      <c r="C8" s="4" t="s">
        <v>3</v>
      </c>
      <c r="D8" s="5" t="s">
        <v>4</v>
      </c>
      <c r="E8" s="6"/>
      <c r="F8" s="4" t="s">
        <v>5</v>
      </c>
      <c r="G8" s="7" t="s">
        <v>6</v>
      </c>
      <c r="H8" s="7" t="s">
        <v>7</v>
      </c>
      <c r="I8" s="7" t="s">
        <v>8</v>
      </c>
      <c r="J8" s="7" t="s">
        <v>9</v>
      </c>
      <c r="K8" s="7" t="s">
        <v>10</v>
      </c>
      <c r="L8" s="7" t="s">
        <v>11</v>
      </c>
      <c r="M8" s="7" t="s">
        <v>12</v>
      </c>
      <c r="N8" s="7" t="s">
        <v>13</v>
      </c>
      <c r="O8" s="7" t="s">
        <v>14</v>
      </c>
      <c r="P8" s="8" t="s">
        <v>15</v>
      </c>
      <c r="Q8" s="9" t="s">
        <v>16</v>
      </c>
    </row>
    <row r="9" spans="1:23" ht="22.5" customHeight="1" x14ac:dyDescent="0.25">
      <c r="B9" s="10" t="s">
        <v>17</v>
      </c>
      <c r="C9" s="11" t="s">
        <v>18</v>
      </c>
      <c r="D9" s="12" t="s">
        <v>19</v>
      </c>
      <c r="E9" s="13" t="s">
        <v>20</v>
      </c>
      <c r="F9" s="11" t="s">
        <v>21</v>
      </c>
      <c r="G9" s="14" t="s">
        <v>22</v>
      </c>
      <c r="H9" s="14" t="s">
        <v>23</v>
      </c>
      <c r="I9" s="14" t="s">
        <v>24</v>
      </c>
      <c r="J9" s="14" t="s">
        <v>25</v>
      </c>
      <c r="K9" s="14" t="s">
        <v>26</v>
      </c>
      <c r="L9" s="14" t="s">
        <v>27</v>
      </c>
      <c r="M9" s="14" t="s">
        <v>22</v>
      </c>
      <c r="N9" s="14" t="s">
        <v>28</v>
      </c>
      <c r="O9" s="14" t="s">
        <v>29</v>
      </c>
      <c r="P9" s="15" t="s">
        <v>30</v>
      </c>
      <c r="Q9" s="16" t="s">
        <v>191</v>
      </c>
      <c r="R9" s="17" t="str">
        <f t="shared" ref="R9:R34" si="0">IF(AND(W9&gt;=9),"Xuất sắc","")</f>
        <v/>
      </c>
      <c r="S9" s="17" t="str">
        <f t="shared" ref="S9:S34" si="1">IF((AND(W9&lt;9,W9&gt;=8)),"Giỏi","")</f>
        <v/>
      </c>
      <c r="T9" s="17" t="str">
        <f t="shared" ref="T9:T34" si="2">IF((AND(W9&lt;8,W9&gt;=7)),"Khá","")</f>
        <v>Khá</v>
      </c>
      <c r="U9" s="17" t="str">
        <f t="shared" ref="U9:U34" si="3">IF((AND(W9&lt;7,W9&gt;=5)),"Trung bình","")</f>
        <v/>
      </c>
      <c r="V9" s="17" t="str">
        <f t="shared" ref="V9:V34" si="4">IF((AND(P9="",W9=0)),"",IF(W9&lt;5,"Yếu",""))</f>
        <v/>
      </c>
      <c r="W9" s="18">
        <f t="shared" ref="W9:W34" si="5">VALUE(P9)</f>
        <v>7.1</v>
      </c>
    </row>
    <row r="10" spans="1:23" ht="22.5" customHeight="1" x14ac:dyDescent="0.25">
      <c r="B10" s="10" t="s">
        <v>31</v>
      </c>
      <c r="C10" s="11" t="s">
        <v>32</v>
      </c>
      <c r="D10" s="12" t="s">
        <v>33</v>
      </c>
      <c r="E10" s="13" t="s">
        <v>20</v>
      </c>
      <c r="F10" s="11" t="s">
        <v>34</v>
      </c>
      <c r="G10" s="14" t="s">
        <v>35</v>
      </c>
      <c r="H10" s="14" t="s">
        <v>23</v>
      </c>
      <c r="I10" s="14" t="s">
        <v>36</v>
      </c>
      <c r="J10" s="14" t="s">
        <v>27</v>
      </c>
      <c r="K10" s="14" t="s">
        <v>22</v>
      </c>
      <c r="L10" s="14" t="s">
        <v>37</v>
      </c>
      <c r="M10" s="14" t="s">
        <v>38</v>
      </c>
      <c r="N10" s="14" t="s">
        <v>39</v>
      </c>
      <c r="O10" s="14" t="s">
        <v>40</v>
      </c>
      <c r="P10" s="15" t="s">
        <v>41</v>
      </c>
      <c r="Q10" s="16" t="s">
        <v>192</v>
      </c>
      <c r="R10" s="17" t="str">
        <f t="shared" si="0"/>
        <v/>
      </c>
      <c r="S10" s="17" t="str">
        <f t="shared" si="1"/>
        <v/>
      </c>
      <c r="T10" s="17" t="str">
        <f t="shared" si="2"/>
        <v/>
      </c>
      <c r="U10" s="17" t="str">
        <f t="shared" si="3"/>
        <v>Trung bình</v>
      </c>
      <c r="V10" s="17" t="str">
        <f t="shared" si="4"/>
        <v/>
      </c>
      <c r="W10" s="18">
        <f t="shared" si="5"/>
        <v>6.7</v>
      </c>
    </row>
    <row r="11" spans="1:23" ht="22.5" customHeight="1" x14ac:dyDescent="0.25">
      <c r="B11" s="10" t="s">
        <v>42</v>
      </c>
      <c r="C11" s="11" t="s">
        <v>43</v>
      </c>
      <c r="D11" s="12" t="s">
        <v>44</v>
      </c>
      <c r="E11" s="13" t="s">
        <v>45</v>
      </c>
      <c r="F11" s="11" t="s">
        <v>46</v>
      </c>
      <c r="G11" s="14" t="s">
        <v>47</v>
      </c>
      <c r="H11" s="14" t="s">
        <v>48</v>
      </c>
      <c r="I11" s="14" t="s">
        <v>47</v>
      </c>
      <c r="J11" s="14" t="s">
        <v>48</v>
      </c>
      <c r="K11" s="14" t="s">
        <v>47</v>
      </c>
      <c r="L11" s="14" t="s">
        <v>47</v>
      </c>
      <c r="M11" s="14" t="s">
        <v>47</v>
      </c>
      <c r="N11" s="14" t="s">
        <v>47</v>
      </c>
      <c r="O11" s="14" t="s">
        <v>47</v>
      </c>
      <c r="P11" s="15" t="s">
        <v>49</v>
      </c>
      <c r="Q11" s="16" t="s">
        <v>193</v>
      </c>
      <c r="R11" s="17" t="str">
        <f t="shared" si="0"/>
        <v/>
      </c>
      <c r="S11" s="17" t="str">
        <f t="shared" si="1"/>
        <v/>
      </c>
      <c r="T11" s="17" t="str">
        <f t="shared" si="2"/>
        <v/>
      </c>
      <c r="U11" s="17" t="str">
        <f t="shared" si="3"/>
        <v/>
      </c>
      <c r="V11" s="17" t="str">
        <f t="shared" si="4"/>
        <v>Yếu</v>
      </c>
      <c r="W11" s="18">
        <f t="shared" si="5"/>
        <v>0.3</v>
      </c>
    </row>
    <row r="12" spans="1:23" ht="22.5" customHeight="1" x14ac:dyDescent="0.25">
      <c r="B12" s="10" t="s">
        <v>50</v>
      </c>
      <c r="C12" s="11" t="s">
        <v>51</v>
      </c>
      <c r="D12" s="12" t="s">
        <v>52</v>
      </c>
      <c r="E12" s="13" t="s">
        <v>53</v>
      </c>
      <c r="F12" s="11" t="s">
        <v>54</v>
      </c>
      <c r="G12" s="14" t="s">
        <v>55</v>
      </c>
      <c r="H12" s="14" t="s">
        <v>56</v>
      </c>
      <c r="I12" s="14" t="s">
        <v>57</v>
      </c>
      <c r="J12" s="14" t="s">
        <v>58</v>
      </c>
      <c r="K12" s="14" t="s">
        <v>25</v>
      </c>
      <c r="L12" s="14" t="s">
        <v>59</v>
      </c>
      <c r="M12" s="14" t="s">
        <v>60</v>
      </c>
      <c r="N12" s="14" t="s">
        <v>41</v>
      </c>
      <c r="O12" s="14" t="s">
        <v>61</v>
      </c>
      <c r="P12" s="15" t="s">
        <v>41</v>
      </c>
      <c r="Q12" s="16" t="s">
        <v>192</v>
      </c>
      <c r="R12" s="17" t="str">
        <f t="shared" si="0"/>
        <v/>
      </c>
      <c r="S12" s="17" t="str">
        <f t="shared" si="1"/>
        <v/>
      </c>
      <c r="T12" s="17" t="str">
        <f t="shared" si="2"/>
        <v/>
      </c>
      <c r="U12" s="17" t="str">
        <f t="shared" si="3"/>
        <v>Trung bình</v>
      </c>
      <c r="V12" s="17" t="str">
        <f t="shared" si="4"/>
        <v/>
      </c>
      <c r="W12" s="18">
        <f t="shared" si="5"/>
        <v>6.7</v>
      </c>
    </row>
    <row r="13" spans="1:23" ht="22.5" customHeight="1" x14ac:dyDescent="0.25">
      <c r="B13" s="10" t="s">
        <v>62</v>
      </c>
      <c r="C13" s="11" t="s">
        <v>63</v>
      </c>
      <c r="D13" s="12" t="s">
        <v>64</v>
      </c>
      <c r="E13" s="13" t="s">
        <v>65</v>
      </c>
      <c r="F13" s="11" t="s">
        <v>66</v>
      </c>
      <c r="G13" s="14" t="s">
        <v>57</v>
      </c>
      <c r="H13" s="14" t="s">
        <v>23</v>
      </c>
      <c r="I13" s="14" t="s">
        <v>35</v>
      </c>
      <c r="J13" s="14" t="s">
        <v>25</v>
      </c>
      <c r="K13" s="14" t="s">
        <v>28</v>
      </c>
      <c r="L13" s="14" t="s">
        <v>67</v>
      </c>
      <c r="M13" s="14" t="s">
        <v>24</v>
      </c>
      <c r="N13" s="14" t="s">
        <v>49</v>
      </c>
      <c r="O13" s="14" t="s">
        <v>47</v>
      </c>
      <c r="P13" s="15" t="s">
        <v>68</v>
      </c>
      <c r="Q13" s="16" t="s">
        <v>193</v>
      </c>
      <c r="R13" s="17" t="str">
        <f t="shared" si="0"/>
        <v/>
      </c>
      <c r="S13" s="17" t="str">
        <f t="shared" si="1"/>
        <v/>
      </c>
      <c r="T13" s="17" t="str">
        <f t="shared" si="2"/>
        <v/>
      </c>
      <c r="U13" s="17" t="str">
        <f t="shared" si="3"/>
        <v/>
      </c>
      <c r="V13" s="17" t="str">
        <f t="shared" si="4"/>
        <v>Yếu</v>
      </c>
      <c r="W13" s="18">
        <f t="shared" si="5"/>
        <v>4.5</v>
      </c>
    </row>
    <row r="14" spans="1:23" ht="22.5" customHeight="1" x14ac:dyDescent="0.25">
      <c r="B14" s="10" t="s">
        <v>69</v>
      </c>
      <c r="C14" s="11" t="s">
        <v>70</v>
      </c>
      <c r="D14" s="12" t="s">
        <v>71</v>
      </c>
      <c r="E14" s="13" t="s">
        <v>72</v>
      </c>
      <c r="F14" s="11" t="s">
        <v>73</v>
      </c>
      <c r="G14" s="14" t="s">
        <v>47</v>
      </c>
      <c r="H14" s="14" t="s">
        <v>47</v>
      </c>
      <c r="I14" s="14" t="s">
        <v>47</v>
      </c>
      <c r="J14" s="14" t="s">
        <v>47</v>
      </c>
      <c r="K14" s="14" t="s">
        <v>47</v>
      </c>
      <c r="L14" s="14" t="s">
        <v>47</v>
      </c>
      <c r="M14" s="14" t="s">
        <v>47</v>
      </c>
      <c r="N14" s="14" t="s">
        <v>47</v>
      </c>
      <c r="O14" s="14" t="s">
        <v>47</v>
      </c>
      <c r="P14" s="15">
        <v>0</v>
      </c>
      <c r="Q14" s="16" t="s">
        <v>193</v>
      </c>
      <c r="R14" s="17" t="str">
        <f t="shared" si="0"/>
        <v/>
      </c>
      <c r="S14" s="17" t="str">
        <f t="shared" si="1"/>
        <v/>
      </c>
      <c r="T14" s="17" t="str">
        <f t="shared" si="2"/>
        <v/>
      </c>
      <c r="U14" s="17" t="str">
        <f t="shared" si="3"/>
        <v/>
      </c>
      <c r="V14" s="17" t="str">
        <f t="shared" si="4"/>
        <v>Yếu</v>
      </c>
      <c r="W14" s="18">
        <f t="shared" si="5"/>
        <v>0</v>
      </c>
    </row>
    <row r="15" spans="1:23" ht="22.5" customHeight="1" x14ac:dyDescent="0.25">
      <c r="B15" s="10" t="s">
        <v>74</v>
      </c>
      <c r="C15" s="11" t="s">
        <v>75</v>
      </c>
      <c r="D15" s="12" t="s">
        <v>76</v>
      </c>
      <c r="E15" s="13" t="s">
        <v>77</v>
      </c>
      <c r="F15" s="11" t="s">
        <v>78</v>
      </c>
      <c r="G15" s="14" t="s">
        <v>24</v>
      </c>
      <c r="H15" s="14" t="s">
        <v>41</v>
      </c>
      <c r="I15" s="14" t="s">
        <v>57</v>
      </c>
      <c r="J15" s="14" t="s">
        <v>26</v>
      </c>
      <c r="K15" s="14" t="s">
        <v>67</v>
      </c>
      <c r="L15" s="14" t="s">
        <v>79</v>
      </c>
      <c r="M15" s="14" t="s">
        <v>40</v>
      </c>
      <c r="N15" s="14" t="s">
        <v>80</v>
      </c>
      <c r="O15" s="14" t="s">
        <v>29</v>
      </c>
      <c r="P15" s="15" t="s">
        <v>26</v>
      </c>
      <c r="Q15" s="16" t="s">
        <v>191</v>
      </c>
      <c r="R15" s="17" t="str">
        <f t="shared" si="0"/>
        <v/>
      </c>
      <c r="S15" s="17" t="str">
        <f t="shared" si="1"/>
        <v/>
      </c>
      <c r="T15" s="17" t="str">
        <f t="shared" si="2"/>
        <v>Khá</v>
      </c>
      <c r="U15" s="17" t="str">
        <f t="shared" si="3"/>
        <v/>
      </c>
      <c r="V15" s="17" t="str">
        <f t="shared" si="4"/>
        <v/>
      </c>
      <c r="W15" s="18">
        <f t="shared" si="5"/>
        <v>7.3</v>
      </c>
    </row>
    <row r="16" spans="1:23" ht="22.5" customHeight="1" x14ac:dyDescent="0.25">
      <c r="B16" s="10" t="s">
        <v>81</v>
      </c>
      <c r="C16" s="11" t="s">
        <v>82</v>
      </c>
      <c r="D16" s="12" t="s">
        <v>83</v>
      </c>
      <c r="E16" s="13" t="s">
        <v>84</v>
      </c>
      <c r="F16" s="11" t="s">
        <v>85</v>
      </c>
      <c r="G16" s="14" t="s">
        <v>86</v>
      </c>
      <c r="H16" s="14" t="s">
        <v>23</v>
      </c>
      <c r="I16" s="14" t="s">
        <v>57</v>
      </c>
      <c r="J16" s="14" t="s">
        <v>67</v>
      </c>
      <c r="K16" s="14" t="s">
        <v>61</v>
      </c>
      <c r="L16" s="14" t="s">
        <v>80</v>
      </c>
      <c r="M16" s="14" t="s">
        <v>37</v>
      </c>
      <c r="N16" s="14" t="s">
        <v>56</v>
      </c>
      <c r="O16" s="14" t="s">
        <v>87</v>
      </c>
      <c r="P16" s="15" t="s">
        <v>37</v>
      </c>
      <c r="Q16" s="16" t="s">
        <v>191</v>
      </c>
      <c r="R16" s="17" t="str">
        <f t="shared" si="0"/>
        <v/>
      </c>
      <c r="S16" s="17" t="str">
        <f t="shared" si="1"/>
        <v/>
      </c>
      <c r="T16" s="17" t="str">
        <f t="shared" si="2"/>
        <v>Khá</v>
      </c>
      <c r="U16" s="17" t="str">
        <f t="shared" si="3"/>
        <v/>
      </c>
      <c r="V16" s="17" t="str">
        <f t="shared" si="4"/>
        <v/>
      </c>
      <c r="W16" s="18">
        <f t="shared" si="5"/>
        <v>7.2</v>
      </c>
    </row>
    <row r="17" spans="2:23" ht="22.5" customHeight="1" x14ac:dyDescent="0.25">
      <c r="B17" s="10" t="s">
        <v>88</v>
      </c>
      <c r="C17" s="11" t="s">
        <v>89</v>
      </c>
      <c r="D17" s="12" t="s">
        <v>90</v>
      </c>
      <c r="E17" s="13" t="s">
        <v>91</v>
      </c>
      <c r="F17" s="11" t="s">
        <v>92</v>
      </c>
      <c r="G17" s="14" t="s">
        <v>47</v>
      </c>
      <c r="H17" s="14" t="s">
        <v>47</v>
      </c>
      <c r="I17" s="14" t="s">
        <v>47</v>
      </c>
      <c r="J17" s="14" t="s">
        <v>47</v>
      </c>
      <c r="K17" s="14" t="s">
        <v>47</v>
      </c>
      <c r="L17" s="14" t="s">
        <v>47</v>
      </c>
      <c r="M17" s="14" t="s">
        <v>47</v>
      </c>
      <c r="N17" s="14" t="s">
        <v>47</v>
      </c>
      <c r="O17" s="14" t="s">
        <v>47</v>
      </c>
      <c r="P17" s="15">
        <v>0</v>
      </c>
      <c r="Q17" s="16" t="s">
        <v>193</v>
      </c>
      <c r="R17" s="17" t="str">
        <f t="shared" si="0"/>
        <v/>
      </c>
      <c r="S17" s="17" t="str">
        <f t="shared" si="1"/>
        <v/>
      </c>
      <c r="T17" s="17" t="str">
        <f t="shared" si="2"/>
        <v/>
      </c>
      <c r="U17" s="17" t="str">
        <f t="shared" si="3"/>
        <v/>
      </c>
      <c r="V17" s="17" t="str">
        <f t="shared" si="4"/>
        <v>Yếu</v>
      </c>
      <c r="W17" s="18">
        <f t="shared" si="5"/>
        <v>0</v>
      </c>
    </row>
    <row r="18" spans="2:23" ht="22.5" customHeight="1" x14ac:dyDescent="0.25">
      <c r="B18" s="10" t="s">
        <v>93</v>
      </c>
      <c r="C18" s="11" t="s">
        <v>94</v>
      </c>
      <c r="D18" s="12" t="s">
        <v>95</v>
      </c>
      <c r="E18" s="13" t="s">
        <v>96</v>
      </c>
      <c r="F18" s="11" t="s">
        <v>97</v>
      </c>
      <c r="G18" s="14" t="s">
        <v>98</v>
      </c>
      <c r="H18" s="14" t="s">
        <v>41</v>
      </c>
      <c r="I18" s="14" t="s">
        <v>99</v>
      </c>
      <c r="J18" s="14" t="s">
        <v>56</v>
      </c>
      <c r="K18" s="14" t="s">
        <v>61</v>
      </c>
      <c r="L18" s="14" t="s">
        <v>30</v>
      </c>
      <c r="M18" s="14" t="s">
        <v>37</v>
      </c>
      <c r="N18" s="14" t="s">
        <v>59</v>
      </c>
      <c r="O18" s="14" t="s">
        <v>41</v>
      </c>
      <c r="P18" s="15" t="s">
        <v>22</v>
      </c>
      <c r="Q18" s="16" t="s">
        <v>192</v>
      </c>
      <c r="R18" s="17" t="str">
        <f t="shared" si="0"/>
        <v/>
      </c>
      <c r="S18" s="17" t="str">
        <f t="shared" si="1"/>
        <v/>
      </c>
      <c r="T18" s="17" t="str">
        <f t="shared" si="2"/>
        <v/>
      </c>
      <c r="U18" s="17" t="str">
        <f t="shared" si="3"/>
        <v>Trung bình</v>
      </c>
      <c r="V18" s="17" t="str">
        <f t="shared" si="4"/>
        <v/>
      </c>
      <c r="W18" s="18">
        <f t="shared" si="5"/>
        <v>6.8</v>
      </c>
    </row>
    <row r="19" spans="2:23" ht="22.5" customHeight="1" x14ac:dyDescent="0.25">
      <c r="B19" s="10" t="s">
        <v>100</v>
      </c>
      <c r="C19" s="11" t="s">
        <v>101</v>
      </c>
      <c r="D19" s="12" t="s">
        <v>102</v>
      </c>
      <c r="E19" s="13" t="s">
        <v>103</v>
      </c>
      <c r="F19" s="11" t="s">
        <v>104</v>
      </c>
      <c r="G19" s="14" t="s">
        <v>80</v>
      </c>
      <c r="H19" s="14" t="s">
        <v>105</v>
      </c>
      <c r="I19" s="14" t="s">
        <v>55</v>
      </c>
      <c r="J19" s="14" t="s">
        <v>58</v>
      </c>
      <c r="K19" s="14" t="s">
        <v>61</v>
      </c>
      <c r="L19" s="14" t="s">
        <v>80</v>
      </c>
      <c r="M19" s="14" t="s">
        <v>58</v>
      </c>
      <c r="N19" s="14" t="s">
        <v>39</v>
      </c>
      <c r="O19" s="14" t="s">
        <v>99</v>
      </c>
      <c r="P19" s="15" t="s">
        <v>59</v>
      </c>
      <c r="Q19" s="16" t="s">
        <v>192</v>
      </c>
      <c r="R19" s="17" t="str">
        <f t="shared" si="0"/>
        <v/>
      </c>
      <c r="S19" s="17" t="str">
        <f t="shared" si="1"/>
        <v/>
      </c>
      <c r="T19" s="17" t="str">
        <f t="shared" si="2"/>
        <v/>
      </c>
      <c r="U19" s="17" t="str">
        <f t="shared" si="3"/>
        <v>Trung bình</v>
      </c>
      <c r="V19" s="17" t="str">
        <f t="shared" si="4"/>
        <v/>
      </c>
      <c r="W19" s="18">
        <f t="shared" si="5"/>
        <v>6.5</v>
      </c>
    </row>
    <row r="20" spans="2:23" ht="22.5" customHeight="1" x14ac:dyDescent="0.25">
      <c r="B20" s="10" t="s">
        <v>106</v>
      </c>
      <c r="C20" s="11" t="s">
        <v>107</v>
      </c>
      <c r="D20" s="12" t="s">
        <v>108</v>
      </c>
      <c r="E20" s="13" t="s">
        <v>109</v>
      </c>
      <c r="F20" s="11" t="s">
        <v>110</v>
      </c>
      <c r="G20" s="14" t="s">
        <v>47</v>
      </c>
      <c r="H20" s="14" t="s">
        <v>47</v>
      </c>
      <c r="I20" s="14" t="s">
        <v>47</v>
      </c>
      <c r="J20" s="14" t="s">
        <v>47</v>
      </c>
      <c r="K20" s="14" t="s">
        <v>47</v>
      </c>
      <c r="L20" s="14" t="s">
        <v>47</v>
      </c>
      <c r="M20" s="14" t="s">
        <v>47</v>
      </c>
      <c r="N20" s="14" t="s">
        <v>47</v>
      </c>
      <c r="O20" s="14" t="s">
        <v>47</v>
      </c>
      <c r="P20" s="15">
        <v>0</v>
      </c>
      <c r="Q20" s="16" t="s">
        <v>193</v>
      </c>
      <c r="R20" s="17" t="str">
        <f t="shared" si="0"/>
        <v/>
      </c>
      <c r="S20" s="17" t="str">
        <f t="shared" si="1"/>
        <v/>
      </c>
      <c r="T20" s="17" t="str">
        <f t="shared" si="2"/>
        <v/>
      </c>
      <c r="U20" s="17" t="str">
        <f t="shared" si="3"/>
        <v/>
      </c>
      <c r="V20" s="17" t="str">
        <f t="shared" si="4"/>
        <v>Yếu</v>
      </c>
      <c r="W20" s="18">
        <f t="shared" si="5"/>
        <v>0</v>
      </c>
    </row>
    <row r="21" spans="2:23" ht="22.5" customHeight="1" x14ac:dyDescent="0.25">
      <c r="B21" s="10" t="s">
        <v>111</v>
      </c>
      <c r="C21" s="11" t="s">
        <v>112</v>
      </c>
      <c r="D21" s="12" t="s">
        <v>113</v>
      </c>
      <c r="E21" s="13" t="s">
        <v>114</v>
      </c>
      <c r="F21" s="11" t="s">
        <v>115</v>
      </c>
      <c r="G21" s="14" t="s">
        <v>56</v>
      </c>
      <c r="H21" s="14" t="s">
        <v>41</v>
      </c>
      <c r="I21" s="14" t="s">
        <v>99</v>
      </c>
      <c r="J21" s="14" t="s">
        <v>58</v>
      </c>
      <c r="K21" s="14" t="s">
        <v>80</v>
      </c>
      <c r="L21" s="14" t="s">
        <v>55</v>
      </c>
      <c r="M21" s="14" t="s">
        <v>67</v>
      </c>
      <c r="N21" s="14" t="s">
        <v>116</v>
      </c>
      <c r="O21" s="14" t="s">
        <v>117</v>
      </c>
      <c r="P21" s="15" t="s">
        <v>118</v>
      </c>
      <c r="Q21" s="16" t="s">
        <v>192</v>
      </c>
      <c r="R21" s="17" t="str">
        <f t="shared" si="0"/>
        <v/>
      </c>
      <c r="S21" s="17" t="str">
        <f t="shared" si="1"/>
        <v/>
      </c>
      <c r="T21" s="17" t="str">
        <f t="shared" si="2"/>
        <v/>
      </c>
      <c r="U21" s="17" t="str">
        <f t="shared" si="3"/>
        <v>Trung bình</v>
      </c>
      <c r="V21" s="17" t="str">
        <f t="shared" si="4"/>
        <v/>
      </c>
      <c r="W21" s="18">
        <f t="shared" si="5"/>
        <v>6.4</v>
      </c>
    </row>
    <row r="22" spans="2:23" ht="22.5" customHeight="1" x14ac:dyDescent="0.25">
      <c r="B22" s="10" t="s">
        <v>119</v>
      </c>
      <c r="C22" s="11" t="s">
        <v>120</v>
      </c>
      <c r="D22" s="12" t="s">
        <v>121</v>
      </c>
      <c r="E22" s="13" t="s">
        <v>122</v>
      </c>
      <c r="F22" s="11" t="s">
        <v>123</v>
      </c>
      <c r="G22" s="14" t="s">
        <v>124</v>
      </c>
      <c r="H22" s="14" t="s">
        <v>125</v>
      </c>
      <c r="I22" s="14" t="s">
        <v>79</v>
      </c>
      <c r="J22" s="14" t="s">
        <v>58</v>
      </c>
      <c r="K22" s="14" t="s">
        <v>118</v>
      </c>
      <c r="L22" s="14" t="s">
        <v>55</v>
      </c>
      <c r="M22" s="14" t="s">
        <v>27</v>
      </c>
      <c r="N22" s="14" t="s">
        <v>118</v>
      </c>
      <c r="O22" s="14" t="s">
        <v>126</v>
      </c>
      <c r="P22" s="15" t="s">
        <v>41</v>
      </c>
      <c r="Q22" s="16" t="s">
        <v>192</v>
      </c>
      <c r="R22" s="17" t="str">
        <f t="shared" si="0"/>
        <v/>
      </c>
      <c r="S22" s="17" t="str">
        <f t="shared" si="1"/>
        <v/>
      </c>
      <c r="T22" s="17" t="str">
        <f t="shared" si="2"/>
        <v/>
      </c>
      <c r="U22" s="17" t="str">
        <f t="shared" si="3"/>
        <v>Trung bình</v>
      </c>
      <c r="V22" s="17" t="str">
        <f t="shared" si="4"/>
        <v/>
      </c>
      <c r="W22" s="18">
        <f t="shared" si="5"/>
        <v>6.7</v>
      </c>
    </row>
    <row r="23" spans="2:23" ht="22.5" customHeight="1" x14ac:dyDescent="0.25">
      <c r="B23" s="10" t="s">
        <v>127</v>
      </c>
      <c r="C23" s="11" t="s">
        <v>128</v>
      </c>
      <c r="D23" s="12" t="s">
        <v>129</v>
      </c>
      <c r="E23" s="13" t="s">
        <v>122</v>
      </c>
      <c r="F23" s="11" t="s">
        <v>130</v>
      </c>
      <c r="G23" s="14" t="s">
        <v>29</v>
      </c>
      <c r="H23" s="14" t="s">
        <v>118</v>
      </c>
      <c r="I23" s="14" t="s">
        <v>131</v>
      </c>
      <c r="J23" s="14" t="s">
        <v>25</v>
      </c>
      <c r="K23" s="14" t="s">
        <v>60</v>
      </c>
      <c r="L23" s="14" t="s">
        <v>39</v>
      </c>
      <c r="M23" s="14" t="s">
        <v>30</v>
      </c>
      <c r="N23" s="14" t="s">
        <v>41</v>
      </c>
      <c r="O23" s="14" t="s">
        <v>57</v>
      </c>
      <c r="P23" s="15" t="s">
        <v>37</v>
      </c>
      <c r="Q23" s="16" t="s">
        <v>191</v>
      </c>
      <c r="R23" s="17" t="str">
        <f t="shared" si="0"/>
        <v/>
      </c>
      <c r="S23" s="17" t="str">
        <f t="shared" si="1"/>
        <v/>
      </c>
      <c r="T23" s="17" t="str">
        <f t="shared" si="2"/>
        <v>Khá</v>
      </c>
      <c r="U23" s="17" t="str">
        <f t="shared" si="3"/>
        <v/>
      </c>
      <c r="V23" s="17" t="str">
        <f t="shared" si="4"/>
        <v/>
      </c>
      <c r="W23" s="18">
        <f t="shared" si="5"/>
        <v>7.2</v>
      </c>
    </row>
    <row r="24" spans="2:23" ht="22.5" customHeight="1" x14ac:dyDescent="0.25">
      <c r="B24" s="10" t="s">
        <v>132</v>
      </c>
      <c r="C24" s="11" t="s">
        <v>133</v>
      </c>
      <c r="D24" s="12" t="s">
        <v>134</v>
      </c>
      <c r="E24" s="13" t="s">
        <v>135</v>
      </c>
      <c r="F24" s="11" t="s">
        <v>136</v>
      </c>
      <c r="G24" s="14" t="s">
        <v>22</v>
      </c>
      <c r="H24" s="14" t="s">
        <v>137</v>
      </c>
      <c r="I24" s="14" t="s">
        <v>36</v>
      </c>
      <c r="J24" s="14" t="s">
        <v>58</v>
      </c>
      <c r="K24" s="14" t="s">
        <v>118</v>
      </c>
      <c r="L24" s="14" t="s">
        <v>30</v>
      </c>
      <c r="M24" s="14" t="s">
        <v>80</v>
      </c>
      <c r="N24" s="14" t="s">
        <v>79</v>
      </c>
      <c r="O24" s="14" t="s">
        <v>37</v>
      </c>
      <c r="P24" s="15" t="s">
        <v>26</v>
      </c>
      <c r="Q24" s="16" t="s">
        <v>191</v>
      </c>
      <c r="R24" s="17" t="str">
        <f t="shared" si="0"/>
        <v/>
      </c>
      <c r="S24" s="17" t="str">
        <f t="shared" si="1"/>
        <v/>
      </c>
      <c r="T24" s="17" t="str">
        <f t="shared" si="2"/>
        <v>Khá</v>
      </c>
      <c r="U24" s="17" t="str">
        <f t="shared" si="3"/>
        <v/>
      </c>
      <c r="V24" s="17" t="str">
        <f t="shared" si="4"/>
        <v/>
      </c>
      <c r="W24" s="18">
        <f t="shared" si="5"/>
        <v>7.3</v>
      </c>
    </row>
    <row r="25" spans="2:23" ht="22.5" customHeight="1" x14ac:dyDescent="0.25">
      <c r="B25" s="10" t="s">
        <v>138</v>
      </c>
      <c r="C25" s="11" t="s">
        <v>139</v>
      </c>
      <c r="D25" s="12" t="s">
        <v>140</v>
      </c>
      <c r="E25" s="13" t="s">
        <v>135</v>
      </c>
      <c r="F25" s="11" t="s">
        <v>141</v>
      </c>
      <c r="G25" s="14" t="s">
        <v>142</v>
      </c>
      <c r="H25" s="14" t="s">
        <v>23</v>
      </c>
      <c r="I25" s="14" t="s">
        <v>57</v>
      </c>
      <c r="J25" s="14" t="s">
        <v>22</v>
      </c>
      <c r="K25" s="14" t="s">
        <v>41</v>
      </c>
      <c r="L25" s="14" t="s">
        <v>61</v>
      </c>
      <c r="M25" s="14" t="s">
        <v>143</v>
      </c>
      <c r="N25" s="14" t="s">
        <v>59</v>
      </c>
      <c r="O25" s="14" t="s">
        <v>26</v>
      </c>
      <c r="P25" s="15" t="s">
        <v>56</v>
      </c>
      <c r="Q25" s="16" t="s">
        <v>192</v>
      </c>
      <c r="R25" s="17" t="str">
        <f t="shared" si="0"/>
        <v/>
      </c>
      <c r="S25" s="17" t="str">
        <f t="shared" si="1"/>
        <v/>
      </c>
      <c r="T25" s="17" t="str">
        <f t="shared" si="2"/>
        <v/>
      </c>
      <c r="U25" s="17" t="str">
        <f t="shared" si="3"/>
        <v>Trung bình</v>
      </c>
      <c r="V25" s="17" t="str">
        <f t="shared" si="4"/>
        <v/>
      </c>
      <c r="W25" s="18">
        <f t="shared" si="5"/>
        <v>6.2</v>
      </c>
    </row>
    <row r="26" spans="2:23" ht="22.5" customHeight="1" x14ac:dyDescent="0.25">
      <c r="B26" s="10" t="s">
        <v>144</v>
      </c>
      <c r="C26" s="11" t="s">
        <v>145</v>
      </c>
      <c r="D26" s="12" t="s">
        <v>146</v>
      </c>
      <c r="E26" s="13" t="s">
        <v>147</v>
      </c>
      <c r="F26" s="11" t="s">
        <v>148</v>
      </c>
      <c r="G26" s="14" t="s">
        <v>57</v>
      </c>
      <c r="H26" s="14" t="s">
        <v>60</v>
      </c>
      <c r="I26" s="14" t="s">
        <v>79</v>
      </c>
      <c r="J26" s="14" t="s">
        <v>37</v>
      </c>
      <c r="K26" s="14" t="s">
        <v>40</v>
      </c>
      <c r="L26" s="14" t="s">
        <v>124</v>
      </c>
      <c r="M26" s="14" t="s">
        <v>61</v>
      </c>
      <c r="N26" s="14" t="s">
        <v>149</v>
      </c>
      <c r="O26" s="14" t="s">
        <v>36</v>
      </c>
      <c r="P26" s="15" t="s">
        <v>98</v>
      </c>
      <c r="Q26" s="16" t="s">
        <v>191</v>
      </c>
      <c r="R26" s="17" t="str">
        <f t="shared" si="0"/>
        <v/>
      </c>
      <c r="S26" s="17" t="str">
        <f t="shared" si="1"/>
        <v/>
      </c>
      <c r="T26" s="17" t="str">
        <f t="shared" si="2"/>
        <v>Khá</v>
      </c>
      <c r="U26" s="17" t="str">
        <f t="shared" si="3"/>
        <v/>
      </c>
      <c r="V26" s="17" t="str">
        <f t="shared" si="4"/>
        <v/>
      </c>
      <c r="W26" s="18">
        <f t="shared" si="5"/>
        <v>7.8</v>
      </c>
    </row>
    <row r="27" spans="2:23" ht="22.5" customHeight="1" x14ac:dyDescent="0.25">
      <c r="B27" s="10" t="s">
        <v>150</v>
      </c>
      <c r="C27" s="11" t="s">
        <v>151</v>
      </c>
      <c r="D27" s="12" t="s">
        <v>152</v>
      </c>
      <c r="E27" s="13" t="s">
        <v>153</v>
      </c>
      <c r="F27" s="11" t="s">
        <v>154</v>
      </c>
      <c r="G27" s="14" t="s">
        <v>47</v>
      </c>
      <c r="H27" s="14" t="s">
        <v>47</v>
      </c>
      <c r="I27" s="14" t="s">
        <v>47</v>
      </c>
      <c r="J27" s="14" t="s">
        <v>47</v>
      </c>
      <c r="K27" s="14" t="s">
        <v>47</v>
      </c>
      <c r="L27" s="14" t="s">
        <v>47</v>
      </c>
      <c r="M27" s="14" t="s">
        <v>47</v>
      </c>
      <c r="N27" s="14" t="s">
        <v>47</v>
      </c>
      <c r="O27" s="14" t="s">
        <v>47</v>
      </c>
      <c r="P27" s="15">
        <v>0</v>
      </c>
      <c r="Q27" s="16" t="s">
        <v>193</v>
      </c>
      <c r="R27" s="17" t="str">
        <f t="shared" si="0"/>
        <v/>
      </c>
      <c r="S27" s="17" t="str">
        <f t="shared" si="1"/>
        <v/>
      </c>
      <c r="T27" s="17" t="str">
        <f t="shared" si="2"/>
        <v/>
      </c>
      <c r="U27" s="17" t="str">
        <f t="shared" si="3"/>
        <v/>
      </c>
      <c r="V27" s="17" t="str">
        <f t="shared" si="4"/>
        <v>Yếu</v>
      </c>
      <c r="W27" s="18">
        <f t="shared" si="5"/>
        <v>0</v>
      </c>
    </row>
    <row r="28" spans="2:23" ht="22.5" customHeight="1" x14ac:dyDescent="0.25">
      <c r="B28" s="10" t="s">
        <v>155</v>
      </c>
      <c r="C28" s="11" t="s">
        <v>156</v>
      </c>
      <c r="D28" s="12" t="s">
        <v>157</v>
      </c>
      <c r="E28" s="13" t="s">
        <v>153</v>
      </c>
      <c r="F28" s="11" t="s">
        <v>158</v>
      </c>
      <c r="G28" s="14" t="s">
        <v>99</v>
      </c>
      <c r="H28" s="14" t="s">
        <v>23</v>
      </c>
      <c r="I28" s="14" t="s">
        <v>36</v>
      </c>
      <c r="J28" s="14" t="s">
        <v>25</v>
      </c>
      <c r="K28" s="14" t="s">
        <v>116</v>
      </c>
      <c r="L28" s="14" t="s">
        <v>59</v>
      </c>
      <c r="M28" s="14" t="s">
        <v>59</v>
      </c>
      <c r="N28" s="14" t="s">
        <v>25</v>
      </c>
      <c r="O28" s="14" t="s">
        <v>80</v>
      </c>
      <c r="P28" s="15" t="s">
        <v>60</v>
      </c>
      <c r="Q28" s="16" t="s">
        <v>192</v>
      </c>
      <c r="R28" s="17" t="str">
        <f t="shared" si="0"/>
        <v/>
      </c>
      <c r="S28" s="17" t="str">
        <f t="shared" si="1"/>
        <v/>
      </c>
      <c r="T28" s="17" t="str">
        <f t="shared" si="2"/>
        <v/>
      </c>
      <c r="U28" s="17" t="str">
        <f t="shared" si="3"/>
        <v>Trung bình</v>
      </c>
      <c r="V28" s="17" t="str">
        <f t="shared" si="4"/>
        <v/>
      </c>
      <c r="W28" s="18">
        <f t="shared" si="5"/>
        <v>6.9</v>
      </c>
    </row>
    <row r="29" spans="2:23" ht="22.5" customHeight="1" x14ac:dyDescent="0.25">
      <c r="B29" s="10" t="s">
        <v>159</v>
      </c>
      <c r="C29" s="11" t="s">
        <v>160</v>
      </c>
      <c r="D29" s="12" t="s">
        <v>161</v>
      </c>
      <c r="E29" s="13" t="s">
        <v>162</v>
      </c>
      <c r="F29" s="11" t="s">
        <v>163</v>
      </c>
      <c r="G29" s="14" t="s">
        <v>164</v>
      </c>
      <c r="H29" s="14" t="s">
        <v>40</v>
      </c>
      <c r="I29" s="14" t="s">
        <v>131</v>
      </c>
      <c r="J29" s="14" t="s">
        <v>38</v>
      </c>
      <c r="K29" s="14" t="s">
        <v>80</v>
      </c>
      <c r="L29" s="14" t="s">
        <v>26</v>
      </c>
      <c r="M29" s="14" t="s">
        <v>40</v>
      </c>
      <c r="N29" s="14" t="s">
        <v>165</v>
      </c>
      <c r="O29" s="14" t="s">
        <v>56</v>
      </c>
      <c r="P29" s="15" t="s">
        <v>59</v>
      </c>
      <c r="Q29" s="16" t="s">
        <v>192</v>
      </c>
      <c r="R29" s="17" t="str">
        <f t="shared" si="0"/>
        <v/>
      </c>
      <c r="S29" s="17" t="str">
        <f t="shared" si="1"/>
        <v/>
      </c>
      <c r="T29" s="17" t="str">
        <f t="shared" si="2"/>
        <v/>
      </c>
      <c r="U29" s="17" t="str">
        <f t="shared" si="3"/>
        <v>Trung bình</v>
      </c>
      <c r="V29" s="17" t="str">
        <f t="shared" si="4"/>
        <v/>
      </c>
      <c r="W29" s="18">
        <f t="shared" si="5"/>
        <v>6.5</v>
      </c>
    </row>
    <row r="30" spans="2:23" ht="22.5" customHeight="1" x14ac:dyDescent="0.25">
      <c r="B30" s="10" t="s">
        <v>166</v>
      </c>
      <c r="C30" s="11" t="s">
        <v>167</v>
      </c>
      <c r="D30" s="12" t="s">
        <v>168</v>
      </c>
      <c r="E30" s="13" t="s">
        <v>162</v>
      </c>
      <c r="F30" s="11" t="s">
        <v>169</v>
      </c>
      <c r="G30" s="14" t="s">
        <v>47</v>
      </c>
      <c r="H30" s="14" t="s">
        <v>47</v>
      </c>
      <c r="I30" s="14" t="s">
        <v>47</v>
      </c>
      <c r="J30" s="14" t="s">
        <v>47</v>
      </c>
      <c r="K30" s="14" t="s">
        <v>47</v>
      </c>
      <c r="L30" s="14" t="s">
        <v>47</v>
      </c>
      <c r="M30" s="14" t="s">
        <v>47</v>
      </c>
      <c r="N30" s="14" t="s">
        <v>47</v>
      </c>
      <c r="O30" s="14" t="s">
        <v>47</v>
      </c>
      <c r="P30" s="15">
        <v>0</v>
      </c>
      <c r="Q30" s="16" t="s">
        <v>193</v>
      </c>
      <c r="R30" s="17" t="str">
        <f t="shared" si="0"/>
        <v/>
      </c>
      <c r="S30" s="17" t="str">
        <f t="shared" si="1"/>
        <v/>
      </c>
      <c r="T30" s="17" t="str">
        <f t="shared" si="2"/>
        <v/>
      </c>
      <c r="U30" s="17" t="str">
        <f t="shared" si="3"/>
        <v/>
      </c>
      <c r="V30" s="17" t="str">
        <f t="shared" si="4"/>
        <v>Yếu</v>
      </c>
      <c r="W30" s="18">
        <f t="shared" si="5"/>
        <v>0</v>
      </c>
    </row>
    <row r="31" spans="2:23" ht="22.5" customHeight="1" x14ac:dyDescent="0.25">
      <c r="B31" s="10" t="s">
        <v>170</v>
      </c>
      <c r="C31" s="11" t="s">
        <v>171</v>
      </c>
      <c r="D31" s="12" t="s">
        <v>172</v>
      </c>
      <c r="E31" s="13" t="s">
        <v>173</v>
      </c>
      <c r="F31" s="11" t="s">
        <v>174</v>
      </c>
      <c r="G31" s="14" t="s">
        <v>124</v>
      </c>
      <c r="H31" s="14" t="s">
        <v>41</v>
      </c>
      <c r="I31" s="14" t="s">
        <v>149</v>
      </c>
      <c r="J31" s="14" t="s">
        <v>41</v>
      </c>
      <c r="K31" s="14" t="s">
        <v>117</v>
      </c>
      <c r="L31" s="14" t="s">
        <v>124</v>
      </c>
      <c r="M31" s="14" t="s">
        <v>28</v>
      </c>
      <c r="N31" s="14" t="s">
        <v>80</v>
      </c>
      <c r="O31" s="14" t="s">
        <v>99</v>
      </c>
      <c r="P31" s="15" t="s">
        <v>38</v>
      </c>
      <c r="Q31" s="16" t="s">
        <v>191</v>
      </c>
      <c r="R31" s="17" t="str">
        <f t="shared" si="0"/>
        <v/>
      </c>
      <c r="S31" s="17" t="str">
        <f t="shared" si="1"/>
        <v/>
      </c>
      <c r="T31" s="17" t="str">
        <f t="shared" si="2"/>
        <v>Khá</v>
      </c>
      <c r="U31" s="17" t="str">
        <f t="shared" si="3"/>
        <v/>
      </c>
      <c r="V31" s="17" t="str">
        <f t="shared" si="4"/>
        <v/>
      </c>
      <c r="W31" s="18">
        <f t="shared" si="5"/>
        <v>7.4</v>
      </c>
    </row>
    <row r="32" spans="2:23" ht="22.5" customHeight="1" x14ac:dyDescent="0.25">
      <c r="B32" s="10" t="s">
        <v>175</v>
      </c>
      <c r="C32" s="11" t="s">
        <v>176</v>
      </c>
      <c r="D32" s="12" t="s">
        <v>177</v>
      </c>
      <c r="E32" s="13" t="s">
        <v>178</v>
      </c>
      <c r="F32" s="11" t="s">
        <v>179</v>
      </c>
      <c r="G32" s="14" t="s">
        <v>47</v>
      </c>
      <c r="H32" s="14" t="s">
        <v>47</v>
      </c>
      <c r="I32" s="14" t="s">
        <v>47</v>
      </c>
      <c r="J32" s="14" t="s">
        <v>47</v>
      </c>
      <c r="K32" s="14" t="s">
        <v>47</v>
      </c>
      <c r="L32" s="14" t="s">
        <v>47</v>
      </c>
      <c r="M32" s="14" t="s">
        <v>47</v>
      </c>
      <c r="N32" s="14" t="s">
        <v>47</v>
      </c>
      <c r="O32" s="14" t="s">
        <v>47</v>
      </c>
      <c r="P32" s="15">
        <v>0</v>
      </c>
      <c r="Q32" s="16" t="s">
        <v>193</v>
      </c>
      <c r="R32" s="17" t="str">
        <f t="shared" si="0"/>
        <v/>
      </c>
      <c r="S32" s="17" t="str">
        <f t="shared" si="1"/>
        <v/>
      </c>
      <c r="T32" s="17" t="str">
        <f t="shared" si="2"/>
        <v/>
      </c>
      <c r="U32" s="17" t="str">
        <f t="shared" si="3"/>
        <v/>
      </c>
      <c r="V32" s="17" t="str">
        <f t="shared" si="4"/>
        <v>Yếu</v>
      </c>
      <c r="W32" s="18">
        <f t="shared" si="5"/>
        <v>0</v>
      </c>
    </row>
    <row r="33" spans="2:23" ht="22.5" customHeight="1" x14ac:dyDescent="0.25">
      <c r="B33" s="10" t="s">
        <v>180</v>
      </c>
      <c r="C33" s="11" t="s">
        <v>181</v>
      </c>
      <c r="D33" s="12" t="s">
        <v>182</v>
      </c>
      <c r="E33" s="13" t="s">
        <v>183</v>
      </c>
      <c r="F33" s="11" t="s">
        <v>184</v>
      </c>
      <c r="G33" s="14" t="s">
        <v>87</v>
      </c>
      <c r="H33" s="14" t="s">
        <v>185</v>
      </c>
      <c r="I33" s="14" t="s">
        <v>186</v>
      </c>
      <c r="J33" s="14" t="s">
        <v>185</v>
      </c>
      <c r="K33" s="14" t="s">
        <v>187</v>
      </c>
      <c r="L33" s="14" t="s">
        <v>86</v>
      </c>
      <c r="M33" s="14" t="s">
        <v>188</v>
      </c>
      <c r="N33" s="14" t="s">
        <v>47</v>
      </c>
      <c r="O33" s="14" t="s">
        <v>47</v>
      </c>
      <c r="P33" s="15" t="s">
        <v>189</v>
      </c>
      <c r="Q33" s="16" t="s">
        <v>193</v>
      </c>
      <c r="R33" s="17" t="str">
        <f t="shared" si="0"/>
        <v/>
      </c>
      <c r="S33" s="17" t="str">
        <f t="shared" si="1"/>
        <v/>
      </c>
      <c r="T33" s="17" t="str">
        <f t="shared" si="2"/>
        <v/>
      </c>
      <c r="U33" s="17" t="str">
        <f t="shared" si="3"/>
        <v/>
      </c>
      <c r="V33" s="17" t="str">
        <f t="shared" si="4"/>
        <v>Yếu</v>
      </c>
      <c r="W33" s="18">
        <f t="shared" si="5"/>
        <v>2.2999999999999998</v>
      </c>
    </row>
    <row r="34" spans="2:23" x14ac:dyDescent="0.25">
      <c r="B34" s="19"/>
      <c r="C34" s="20"/>
      <c r="D34" s="20"/>
      <c r="E34" s="20"/>
      <c r="F34" s="21"/>
      <c r="G34" s="22"/>
      <c r="H34" s="22"/>
      <c r="I34" s="22"/>
      <c r="J34" s="22"/>
      <c r="K34" s="22"/>
      <c r="L34" s="22"/>
      <c r="M34" s="19"/>
      <c r="N34" s="19"/>
      <c r="O34" s="19"/>
      <c r="P34" s="23"/>
      <c r="Q34" s="24"/>
      <c r="R34" s="17" t="str">
        <f t="shared" si="0"/>
        <v/>
      </c>
      <c r="S34" s="17" t="str">
        <f t="shared" si="1"/>
        <v/>
      </c>
      <c r="T34" s="17" t="str">
        <f t="shared" si="2"/>
        <v/>
      </c>
      <c r="U34" s="17" t="str">
        <f t="shared" si="3"/>
        <v/>
      </c>
      <c r="V34" s="17" t="str">
        <f t="shared" si="4"/>
        <v/>
      </c>
      <c r="W34" s="18">
        <f t="shared" si="5"/>
        <v>0</v>
      </c>
    </row>
    <row r="35" spans="2:23" x14ac:dyDescent="0.25">
      <c r="B35" s="25" t="s">
        <v>190</v>
      </c>
    </row>
  </sheetData>
  <mergeCells count="3">
    <mergeCell ref="A5:Q5"/>
    <mergeCell ref="A6:Q6"/>
    <mergeCell ref="D8:E8"/>
  </mergeCells>
  <pageMargins left="0.15748031496062992" right="0.15748031496062992" top="0.70866141732283472" bottom="0.55118110236220474" header="0.31496062992125984" footer="0.31496062992125984"/>
  <pageSetup paperSize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TML22B4</vt:lpstr>
      <vt:lpstr>TML22B4!Print_Titles</vt:lpstr>
    </vt:vector>
  </TitlesOfParts>
  <Company>21AK22.COM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21AK22</dc:creator>
  <cp:lastModifiedBy>21AK22</cp:lastModifiedBy>
  <dcterms:created xsi:type="dcterms:W3CDTF">2023-03-22T03:40:10Z</dcterms:created>
  <dcterms:modified xsi:type="dcterms:W3CDTF">2023-03-22T03:40:29Z</dcterms:modified>
</cp:coreProperties>
</file>