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1\"/>
    </mc:Choice>
  </mc:AlternateContent>
  <bookViews>
    <workbookView xWindow="0" yWindow="0" windowWidth="20490" windowHeight="7665"/>
  </bookViews>
  <sheets>
    <sheet name="TML21B2" sheetId="1" r:id="rId1"/>
  </sheets>
  <externalReferences>
    <externalReference r:id="rId2"/>
  </externalReference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P15" i="1" s="1"/>
  <c r="Q15" i="1"/>
  <c r="M15" i="1"/>
  <c r="R14" i="1"/>
  <c r="P14" i="1" s="1"/>
  <c r="Q14" i="1"/>
  <c r="M14" i="1"/>
  <c r="R13" i="1"/>
  <c r="P13" i="1" s="1"/>
  <c r="Q13" i="1"/>
  <c r="M13" i="1"/>
  <c r="R12" i="1"/>
  <c r="P12" i="1" s="1"/>
  <c r="Q12" i="1"/>
  <c r="M12" i="1"/>
  <c r="R11" i="1"/>
  <c r="P11" i="1" s="1"/>
  <c r="Q11" i="1"/>
  <c r="M11" i="1"/>
  <c r="R10" i="1"/>
  <c r="P10" i="1" s="1"/>
  <c r="Q10" i="1"/>
  <c r="N10" i="1"/>
  <c r="M10" i="1"/>
  <c r="R9" i="1"/>
  <c r="P9" i="1" s="1"/>
  <c r="Q9" i="1"/>
  <c r="N9" i="1"/>
  <c r="M9" i="1"/>
  <c r="N11" i="1" l="1"/>
  <c r="N12" i="1"/>
  <c r="N13" i="1"/>
  <c r="O9" i="1"/>
  <c r="O10" i="1"/>
  <c r="O11" i="1"/>
  <c r="O12" i="1"/>
  <c r="O13" i="1"/>
  <c r="O15" i="1"/>
  <c r="N14" i="1"/>
  <c r="N15" i="1"/>
  <c r="O14" i="1"/>
  <c r="L9" i="1"/>
  <c r="L10" i="1"/>
  <c r="L11" i="1"/>
  <c r="L12" i="1"/>
  <c r="L13" i="1"/>
  <c r="L14" i="1"/>
  <c r="L15" i="1"/>
</calcChain>
</file>

<file path=xl/sharedStrings.xml><?xml version="1.0" encoding="utf-8"?>
<sst xmlns="http://schemas.openxmlformats.org/spreadsheetml/2006/main" count="81" uniqueCount="67">
  <si>
    <t>BẢNG ĐIỂM TỔNG HỢP LỚP TML21B2</t>
  </si>
  <si>
    <t xml:space="preserve"> HỌC KỲ I NĂM HỌC 2022-2023</t>
  </si>
  <si>
    <t>STT</t>
  </si>
  <si>
    <t>MSHS</t>
  </si>
  <si>
    <t>Họ và tên</t>
  </si>
  <si>
    <t>Ngày sinh</t>
  </si>
  <si>
    <t>Hệ thống điều hòa không khí cục bộ(7)</t>
  </si>
  <si>
    <t>Hệ thống máy lạnh dân dụng(6)</t>
  </si>
  <si>
    <t>Kỹ năng mềm(1)</t>
  </si>
  <si>
    <t>Điểm TB</t>
  </si>
  <si>
    <t>Xếp loại</t>
  </si>
  <si>
    <t>1</t>
  </si>
  <si>
    <t>21BTML0072</t>
  </si>
  <si>
    <t>Nguyễn Trọng</t>
  </si>
  <si>
    <t>Nghĩa</t>
  </si>
  <si>
    <t>26/11/2004</t>
  </si>
  <si>
    <t>8.2</t>
  </si>
  <si>
    <t>6.4</t>
  </si>
  <si>
    <t>7.3</t>
  </si>
  <si>
    <t>7.4</t>
  </si>
  <si>
    <t>2</t>
  </si>
  <si>
    <t>21BTML0075</t>
  </si>
  <si>
    <t>Nguyễn Minh</t>
  </si>
  <si>
    <t>Nhựt</t>
  </si>
  <si>
    <t>02/09/2006</t>
  </si>
  <si>
    <t>7.7</t>
  </si>
  <si>
    <t>8.1</t>
  </si>
  <si>
    <t>3</t>
  </si>
  <si>
    <t>21BTML0076</t>
  </si>
  <si>
    <t>Phạm Công</t>
  </si>
  <si>
    <t>Phát</t>
  </si>
  <si>
    <t>26/01/2000</t>
  </si>
  <si>
    <t>7.8</t>
  </si>
  <si>
    <t>7.6</t>
  </si>
  <si>
    <t>7.2</t>
  </si>
  <si>
    <t>4</t>
  </si>
  <si>
    <t>21BTML0077</t>
  </si>
  <si>
    <t>Lai Minh</t>
  </si>
  <si>
    <t>Quân</t>
  </si>
  <si>
    <t>15/10/2000</t>
  </si>
  <si>
    <t>5.3</t>
  </si>
  <si>
    <t>7.0</t>
  </si>
  <si>
    <t>5.4</t>
  </si>
  <si>
    <t>5</t>
  </si>
  <si>
    <t>21BTML0081</t>
  </si>
  <si>
    <t>Nguyễn Hữu</t>
  </si>
  <si>
    <t>Thắng</t>
  </si>
  <si>
    <t>24/04/2003</t>
  </si>
  <si>
    <t>8.3</t>
  </si>
  <si>
    <t>8.7</t>
  </si>
  <si>
    <t>8.4</t>
  </si>
  <si>
    <t>8.5</t>
  </si>
  <si>
    <t>6</t>
  </si>
  <si>
    <t>21BTML0086</t>
  </si>
  <si>
    <t>Tô Hoàng</t>
  </si>
  <si>
    <t>Tính</t>
  </si>
  <si>
    <t>27/05/2006</t>
  </si>
  <si>
    <t>6.7</t>
  </si>
  <si>
    <t>7.1</t>
  </si>
  <si>
    <t>7</t>
  </si>
  <si>
    <t>21BTML0087</t>
  </si>
  <si>
    <t>Đặng Quốc</t>
  </si>
  <si>
    <t>Trung</t>
  </si>
  <si>
    <t>18/01/2006</t>
  </si>
  <si>
    <t>Khá</t>
  </si>
  <si>
    <t>Trung bình</t>
  </si>
  <si>
    <t>Giỏi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</si>
</sst>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quotePrefix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14" fontId="0" fillId="0" borderId="3" xfId="0" quotePrefix="1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38100</xdr:rowOff>
    </xdr:from>
    <xdr:to>
      <xdr:col>10</xdr:col>
      <xdr:colOff>895349</xdr:colOff>
      <xdr:row>2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05200" y="38100"/>
          <a:ext cx="31146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7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16</xdr:row>
      <xdr:rowOff>9525</xdr:rowOff>
    </xdr:from>
    <xdr:to>
      <xdr:col>10</xdr:col>
      <xdr:colOff>914399</xdr:colOff>
      <xdr:row>22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3819524" y="6086475"/>
          <a:ext cx="28194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20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03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16</xdr:row>
      <xdr:rowOff>28575</xdr:rowOff>
    </xdr:from>
    <xdr:to>
      <xdr:col>3</xdr:col>
      <xdr:colOff>895350</xdr:colOff>
      <xdr:row>22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6105525"/>
          <a:ext cx="23050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4</xdr:row>
      <xdr:rowOff>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257550" cy="7715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6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2.%20T&#7892;NG%20H&#7906;P%20&#272;I&#7874;M%20KH&#211;A%2021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KÊ"/>
      <sheetName val="TBV21B1"/>
      <sheetName val="TBV21B2"/>
      <sheetName val="TCN21B"/>
      <sheetName val="TKD21B1"/>
      <sheetName val="TKD21B2"/>
      <sheetName val="TML21B1"/>
      <sheetName val="TML21B2"/>
      <sheetName val="TMT21B"/>
      <sheetName val="TNH21B"/>
      <sheetName val="TTV21B1"/>
      <sheetName val="TTV21B2"/>
      <sheetName val="TTV21B3"/>
      <sheetName val="TXD21B"/>
      <sheetName val="TĐC21B"/>
      <sheetName val="TBN21BAP"/>
      <sheetName val="TPL21BTS"/>
      <sheetName val="TBV21B1LX"/>
      <sheetName val="TBV21B2LX"/>
      <sheetName val="TKD21B1LX"/>
      <sheetName val="TKD21B2LX"/>
      <sheetName val="TKD21B3LX"/>
      <sheetName val="TTT21B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R15"/>
  <sheetViews>
    <sheetView tabSelected="1" topLeftCell="A9" workbookViewId="0">
      <selection activeCell="U20" sqref="U20"/>
    </sheetView>
  </sheetViews>
  <sheetFormatPr defaultRowHeight="15.75" x14ac:dyDescent="0.25"/>
  <cols>
    <col min="1" max="1" width="1.75" customWidth="1"/>
    <col min="2" max="2" width="4.5" customWidth="1"/>
    <col min="3" max="3" width="12.375" customWidth="1"/>
    <col min="4" max="4" width="15.5" customWidth="1"/>
    <col min="5" max="5" width="6.5" customWidth="1"/>
    <col min="6" max="6" width="10.5" style="18" customWidth="1"/>
    <col min="7" max="10" width="6" customWidth="1"/>
    <col min="11" max="11" width="16.75" customWidth="1"/>
    <col min="12" max="17" width="4.625" hidden="1" customWidth="1"/>
    <col min="18" max="18" width="0" hidden="1" customWidth="1"/>
  </cols>
  <sheetData>
    <row r="5" spans="1:18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</row>
    <row r="8" spans="1:18" ht="236.25" customHeight="1" x14ac:dyDescent="0.25">
      <c r="B8" s="2" t="s">
        <v>2</v>
      </c>
      <c r="C8" s="2" t="s">
        <v>3</v>
      </c>
      <c r="D8" s="3" t="s">
        <v>4</v>
      </c>
      <c r="E8" s="4"/>
      <c r="F8" s="2" t="s">
        <v>5</v>
      </c>
      <c r="G8" s="5" t="s">
        <v>6</v>
      </c>
      <c r="H8" s="5" t="s">
        <v>7</v>
      </c>
      <c r="I8" s="5" t="s">
        <v>8</v>
      </c>
      <c r="J8" s="6" t="s">
        <v>9</v>
      </c>
      <c r="K8" s="7" t="s">
        <v>10</v>
      </c>
    </row>
    <row r="9" spans="1:18" x14ac:dyDescent="0.25">
      <c r="B9" s="8" t="s">
        <v>11</v>
      </c>
      <c r="C9" s="9" t="s">
        <v>12</v>
      </c>
      <c r="D9" s="10" t="s">
        <v>13</v>
      </c>
      <c r="E9" s="11" t="s">
        <v>14</v>
      </c>
      <c r="F9" s="12" t="s">
        <v>15</v>
      </c>
      <c r="G9" s="9" t="s">
        <v>16</v>
      </c>
      <c r="H9" s="9" t="s">
        <v>17</v>
      </c>
      <c r="I9" s="9" t="s">
        <v>18</v>
      </c>
      <c r="J9" s="13" t="s">
        <v>19</v>
      </c>
      <c r="K9" s="14" t="s">
        <v>64</v>
      </c>
      <c r="L9" s="15" t="str">
        <f>IF(AND(R9&gt;=9),"Xuất sắc","")</f>
        <v/>
      </c>
      <c r="M9" s="15" t="str">
        <f>IF((AND(R9&lt;9,R9&gt;=8)),"Giỏi","")</f>
        <v/>
      </c>
      <c r="N9" s="15" t="str">
        <f>IF((AND(R9&lt;8,R9&gt;=7)),"Khá","")</f>
        <v>Khá</v>
      </c>
      <c r="O9" s="15" t="str">
        <f>IF((AND(R9&lt;7,R9&gt;=6)),"Trung bình khá","")</f>
        <v/>
      </c>
      <c r="P9" s="15" t="str">
        <f>IF((AND(R9&lt;6,R9&gt;=5)),"Trung bình","")</f>
        <v/>
      </c>
      <c r="Q9" s="15" t="str">
        <f>IF((AND(J9="",R9=0)),"",IF(R9&lt;5,"Yếu",""))</f>
        <v/>
      </c>
      <c r="R9" s="16">
        <f>VALUE(J9)</f>
        <v>7.4</v>
      </c>
    </row>
    <row r="10" spans="1:18" x14ac:dyDescent="0.25">
      <c r="B10" s="8" t="s">
        <v>20</v>
      </c>
      <c r="C10" s="9" t="s">
        <v>21</v>
      </c>
      <c r="D10" s="10" t="s">
        <v>22</v>
      </c>
      <c r="E10" s="11" t="s">
        <v>23</v>
      </c>
      <c r="F10" s="17" t="s">
        <v>24</v>
      </c>
      <c r="G10" s="9" t="s">
        <v>25</v>
      </c>
      <c r="H10" s="9" t="s">
        <v>25</v>
      </c>
      <c r="I10" s="9" t="s">
        <v>26</v>
      </c>
      <c r="J10" s="13" t="s">
        <v>25</v>
      </c>
      <c r="K10" s="14" t="s">
        <v>64</v>
      </c>
      <c r="L10" s="15" t="str">
        <f t="shared" ref="L10:L15" si="0">IF(AND(R10&gt;=9),"Xuất sắc","")</f>
        <v/>
      </c>
      <c r="M10" s="15" t="str">
        <f t="shared" ref="M10:M15" si="1">IF((AND(R10&lt;9,R10&gt;=8)),"Giỏi","")</f>
        <v/>
      </c>
      <c r="N10" s="15" t="str">
        <f t="shared" ref="N10:N15" si="2">IF((AND(R10&lt;8,R10&gt;=7)),"Khá","")</f>
        <v>Khá</v>
      </c>
      <c r="O10" s="15" t="str">
        <f t="shared" ref="O10:O15" si="3">IF((AND(R10&lt;7,R10&gt;=6)),"Trung bình khá","")</f>
        <v/>
      </c>
      <c r="P10" s="15" t="str">
        <f t="shared" ref="P10:P15" si="4">IF((AND(R10&lt;6,R10&gt;=5)),"Trung bình","")</f>
        <v/>
      </c>
      <c r="Q10" s="15" t="str">
        <f t="shared" ref="Q10:Q15" si="5">IF((AND(J10="",R10=0)),"",IF(R10&lt;5,"Yếu",""))</f>
        <v/>
      </c>
      <c r="R10" s="16">
        <f t="shared" ref="R10:R15" si="6">VALUE(J10)</f>
        <v>7.7</v>
      </c>
    </row>
    <row r="11" spans="1:18" x14ac:dyDescent="0.25">
      <c r="B11" s="8" t="s">
        <v>27</v>
      </c>
      <c r="C11" s="9" t="s">
        <v>28</v>
      </c>
      <c r="D11" s="10" t="s">
        <v>29</v>
      </c>
      <c r="E11" s="11" t="s">
        <v>30</v>
      </c>
      <c r="F11" s="12" t="s">
        <v>31</v>
      </c>
      <c r="G11" s="9" t="s">
        <v>32</v>
      </c>
      <c r="H11" s="9" t="s">
        <v>33</v>
      </c>
      <c r="I11" s="9" t="s">
        <v>34</v>
      </c>
      <c r="J11" s="13" t="s">
        <v>25</v>
      </c>
      <c r="K11" s="14" t="s">
        <v>64</v>
      </c>
      <c r="L11" s="15" t="str">
        <f t="shared" si="0"/>
        <v/>
      </c>
      <c r="M11" s="15" t="str">
        <f t="shared" si="1"/>
        <v/>
      </c>
      <c r="N11" s="15" t="str">
        <f t="shared" si="2"/>
        <v>Khá</v>
      </c>
      <c r="O11" s="15" t="str">
        <f t="shared" si="3"/>
        <v/>
      </c>
      <c r="P11" s="15" t="str">
        <f t="shared" si="4"/>
        <v/>
      </c>
      <c r="Q11" s="15" t="str">
        <f t="shared" si="5"/>
        <v/>
      </c>
      <c r="R11" s="16">
        <f t="shared" si="6"/>
        <v>7.7</v>
      </c>
    </row>
    <row r="12" spans="1:18" x14ac:dyDescent="0.25">
      <c r="B12" s="8" t="s">
        <v>35</v>
      </c>
      <c r="C12" s="9" t="s">
        <v>36</v>
      </c>
      <c r="D12" s="10" t="s">
        <v>37</v>
      </c>
      <c r="E12" s="11" t="s">
        <v>38</v>
      </c>
      <c r="F12" s="12" t="s">
        <v>39</v>
      </c>
      <c r="G12" s="9" t="s">
        <v>40</v>
      </c>
      <c r="H12" s="9" t="s">
        <v>40</v>
      </c>
      <c r="I12" s="9" t="s">
        <v>41</v>
      </c>
      <c r="J12" s="13" t="s">
        <v>42</v>
      </c>
      <c r="K12" s="14" t="s">
        <v>65</v>
      </c>
      <c r="L12" s="15" t="str">
        <f t="shared" si="0"/>
        <v/>
      </c>
      <c r="M12" s="15" t="str">
        <f t="shared" si="1"/>
        <v/>
      </c>
      <c r="N12" s="15" t="str">
        <f t="shared" si="2"/>
        <v/>
      </c>
      <c r="O12" s="15" t="str">
        <f t="shared" si="3"/>
        <v/>
      </c>
      <c r="P12" s="15" t="str">
        <f t="shared" si="4"/>
        <v>Trung bình</v>
      </c>
      <c r="Q12" s="15" t="str">
        <f t="shared" si="5"/>
        <v/>
      </c>
      <c r="R12" s="16">
        <f t="shared" si="6"/>
        <v>5.4</v>
      </c>
    </row>
    <row r="13" spans="1:18" x14ac:dyDescent="0.25">
      <c r="B13" s="8" t="s">
        <v>43</v>
      </c>
      <c r="C13" s="9" t="s">
        <v>44</v>
      </c>
      <c r="D13" s="10" t="s">
        <v>45</v>
      </c>
      <c r="E13" s="11" t="s">
        <v>46</v>
      </c>
      <c r="F13" s="12" t="s">
        <v>47</v>
      </c>
      <c r="G13" s="9" t="s">
        <v>48</v>
      </c>
      <c r="H13" s="9" t="s">
        <v>49</v>
      </c>
      <c r="I13" s="9" t="s">
        <v>50</v>
      </c>
      <c r="J13" s="13" t="s">
        <v>51</v>
      </c>
      <c r="K13" s="14" t="s">
        <v>66</v>
      </c>
      <c r="L13" s="15" t="str">
        <f t="shared" si="0"/>
        <v/>
      </c>
      <c r="M13" s="15" t="str">
        <f t="shared" si="1"/>
        <v>Giỏi</v>
      </c>
      <c r="N13" s="15" t="str">
        <f t="shared" si="2"/>
        <v/>
      </c>
      <c r="O13" s="15" t="str">
        <f t="shared" si="3"/>
        <v/>
      </c>
      <c r="P13" s="15" t="str">
        <f t="shared" si="4"/>
        <v/>
      </c>
      <c r="Q13" s="15" t="str">
        <f t="shared" si="5"/>
        <v/>
      </c>
      <c r="R13" s="16">
        <f t="shared" si="6"/>
        <v>8.5</v>
      </c>
    </row>
    <row r="14" spans="1:18" x14ac:dyDescent="0.25">
      <c r="B14" s="8" t="s">
        <v>52</v>
      </c>
      <c r="C14" s="9" t="s">
        <v>53</v>
      </c>
      <c r="D14" s="10" t="s">
        <v>54</v>
      </c>
      <c r="E14" s="11" t="s">
        <v>55</v>
      </c>
      <c r="F14" s="12" t="s">
        <v>56</v>
      </c>
      <c r="G14" s="9" t="s">
        <v>19</v>
      </c>
      <c r="H14" s="9" t="s">
        <v>57</v>
      </c>
      <c r="I14" s="9" t="s">
        <v>32</v>
      </c>
      <c r="J14" s="13" t="s">
        <v>58</v>
      </c>
      <c r="K14" s="14" t="s">
        <v>64</v>
      </c>
      <c r="L14" s="15" t="str">
        <f t="shared" si="0"/>
        <v/>
      </c>
      <c r="M14" s="15" t="str">
        <f t="shared" si="1"/>
        <v/>
      </c>
      <c r="N14" s="15" t="str">
        <f t="shared" si="2"/>
        <v>Khá</v>
      </c>
      <c r="O14" s="15" t="str">
        <f t="shared" si="3"/>
        <v/>
      </c>
      <c r="P14" s="15" t="str">
        <f t="shared" si="4"/>
        <v/>
      </c>
      <c r="Q14" s="15" t="str">
        <f t="shared" si="5"/>
        <v/>
      </c>
      <c r="R14" s="16">
        <f t="shared" si="6"/>
        <v>7.1</v>
      </c>
    </row>
    <row r="15" spans="1:18" x14ac:dyDescent="0.25">
      <c r="B15" s="8" t="s">
        <v>59</v>
      </c>
      <c r="C15" s="9" t="s">
        <v>60</v>
      </c>
      <c r="D15" s="10" t="s">
        <v>61</v>
      </c>
      <c r="E15" s="11" t="s">
        <v>62</v>
      </c>
      <c r="F15" s="12" t="s">
        <v>63</v>
      </c>
      <c r="G15" s="9" t="s">
        <v>49</v>
      </c>
      <c r="H15" s="9" t="s">
        <v>18</v>
      </c>
      <c r="I15" s="9" t="s">
        <v>48</v>
      </c>
      <c r="J15" s="13" t="s">
        <v>26</v>
      </c>
      <c r="K15" s="14" t="s">
        <v>66</v>
      </c>
      <c r="L15" s="15" t="str">
        <f t="shared" si="0"/>
        <v/>
      </c>
      <c r="M15" s="15" t="str">
        <f t="shared" si="1"/>
        <v>Giỏi</v>
      </c>
      <c r="N15" s="15" t="str">
        <f t="shared" si="2"/>
        <v/>
      </c>
      <c r="O15" s="15" t="str">
        <f t="shared" si="3"/>
        <v/>
      </c>
      <c r="P15" s="15" t="str">
        <f t="shared" si="4"/>
        <v/>
      </c>
      <c r="Q15" s="15" t="str">
        <f t="shared" si="5"/>
        <v/>
      </c>
      <c r="R15" s="16">
        <f t="shared" si="6"/>
        <v>8.1</v>
      </c>
    </row>
  </sheetData>
  <mergeCells count="3">
    <mergeCell ref="A5:K5"/>
    <mergeCell ref="A6:K6"/>
    <mergeCell ref="D8:E8"/>
  </mergeCells>
  <pageMargins left="0.22" right="0.17" top="0.28999999999999998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TML21B2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2023-03-22T03:06:18Z</dcterms:created>
  <dcterms:modified xsi:type="dcterms:W3CDTF">2023-03-22T03:06:35Z</dcterms:modified>
</cp:coreProperties>
</file>