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1\"/>
    </mc:Choice>
  </mc:AlternateContent>
  <bookViews>
    <workbookView xWindow="0" yWindow="0" windowWidth="20490" windowHeight="7665"/>
  </bookViews>
  <sheets>
    <sheet name="TTT21BLX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TTT21BLX!$8:$8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S11" i="1" s="1"/>
  <c r="Q11" i="1"/>
  <c r="P11" i="1"/>
  <c r="T10" i="1"/>
  <c r="P10" i="1" s="1"/>
  <c r="T9" i="1"/>
  <c r="P9" i="1" s="1"/>
  <c r="N9" i="1" l="1"/>
  <c r="R9" i="1"/>
  <c r="N10" i="1"/>
  <c r="R10" i="1"/>
  <c r="N11" i="1"/>
  <c r="R11" i="1"/>
  <c r="Q9" i="1"/>
  <c r="Q10" i="1"/>
  <c r="O9" i="1"/>
  <c r="S9" i="1"/>
  <c r="O10" i="1"/>
  <c r="S10" i="1"/>
  <c r="O11" i="1"/>
</calcChain>
</file>

<file path=xl/sharedStrings.xml><?xml version="1.0" encoding="utf-8"?>
<sst xmlns="http://schemas.openxmlformats.org/spreadsheetml/2006/main" count="49" uniqueCount="43">
  <si>
    <t>BẢNG ĐIỂM TỔNG HỢP LỚP TTT21BLX</t>
  </si>
  <si>
    <t xml:space="preserve"> HỌC KỲ I NĂM HỌC 2022-2023</t>
  </si>
  <si>
    <t>STT</t>
  </si>
  <si>
    <t>MSHS</t>
  </si>
  <si>
    <t>Họ và tên</t>
  </si>
  <si>
    <t>Ngày sinh</t>
  </si>
  <si>
    <t>Cây công nghiệp - cây rau(4)</t>
  </si>
  <si>
    <t>Phương pháp thí nghiệm(1)</t>
  </si>
  <si>
    <t>Côn trùng nông nghiệp(4)</t>
  </si>
  <si>
    <t>Quản lý dịch hại tổng hợp (3)</t>
  </si>
  <si>
    <t>Bệnh cây nông nghiệp(4)</t>
  </si>
  <si>
    <t>Điểm TB</t>
  </si>
  <si>
    <t>Xếp loại</t>
  </si>
  <si>
    <t>1</t>
  </si>
  <si>
    <t>21BTTT0543</t>
  </si>
  <si>
    <t>Nguyễn Tiến</t>
  </si>
  <si>
    <t>Đạt</t>
  </si>
  <si>
    <t>13/05/2006</t>
  </si>
  <si>
    <t>6.6</t>
  </si>
  <si>
    <t>9.6</t>
  </si>
  <si>
    <t>8.9</t>
  </si>
  <si>
    <t>8.5</t>
  </si>
  <si>
    <t>7.1</t>
  </si>
  <si>
    <t>7.8</t>
  </si>
  <si>
    <t>2</t>
  </si>
  <si>
    <t>21BTTT0555</t>
  </si>
  <si>
    <t>Trần Ngọc</t>
  </si>
  <si>
    <t>Trọng</t>
  </si>
  <si>
    <t>17/11/2006</t>
  </si>
  <si>
    <t>0.0</t>
  </si>
  <si>
    <t>5.8</t>
  </si>
  <si>
    <t>6.3</t>
  </si>
  <si>
    <t>5.4</t>
  </si>
  <si>
    <t>4.5</t>
  </si>
  <si>
    <t>3</t>
  </si>
  <si>
    <t>21BTTT0556</t>
  </si>
  <si>
    <t>Lâm Chí</t>
  </si>
  <si>
    <t>Vĩ</t>
  </si>
  <si>
    <t>24/11/2005</t>
  </si>
  <si>
    <t>8.7</t>
  </si>
  <si>
    <t>9.2</t>
  </si>
  <si>
    <t>Khá</t>
  </si>
  <si>
    <t>Yếu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</si>
</sst>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b/>
      <sz val="11"/>
      <name val="Times New Roman"/>
      <family val="1"/>
      <charset val="163"/>
    </font>
    <font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6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28575</xdr:rowOff>
    </xdr:from>
    <xdr:to>
      <xdr:col>12</xdr:col>
      <xdr:colOff>809625</xdr:colOff>
      <xdr:row>2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90975" y="28575"/>
          <a:ext cx="3038475" cy="4572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342900</xdr:colOff>
      <xdr:row>12</xdr:row>
      <xdr:rowOff>19050</xdr:rowOff>
    </xdr:from>
    <xdr:to>
      <xdr:col>13</xdr:col>
      <xdr:colOff>0</xdr:colOff>
      <xdr:row>18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610100" y="5010150"/>
          <a:ext cx="249555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20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12</xdr:row>
      <xdr:rowOff>28575</xdr:rowOff>
    </xdr:from>
    <xdr:to>
      <xdr:col>3</xdr:col>
      <xdr:colOff>1066800</xdr:colOff>
      <xdr:row>18</xdr:row>
      <xdr:rowOff>47625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5019675"/>
          <a:ext cx="2486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190500</xdr:colOff>
      <xdr:row>4</xdr:row>
      <xdr:rowOff>9524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286125" cy="809624"/>
          <a:chOff x="4" y="6"/>
          <a:chExt cx="346" cy="49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+mj-lt"/>
                <a:cs typeface="Arial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+mj-lt"/>
                <a:cs typeface="Arial"/>
              </a:rPr>
              <a:t> 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4" y="4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2.%20T&#7892;NG%20H&#7906;P%20&#272;I&#7874;M%20KH&#211;A%2021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KÊ"/>
      <sheetName val="TBV21B1"/>
      <sheetName val="TBV21B2"/>
      <sheetName val="TCN21B"/>
      <sheetName val="TKD21B1"/>
      <sheetName val="TKD21B2"/>
      <sheetName val="TML21B1"/>
      <sheetName val="TML21B2"/>
      <sheetName val="TMT21B"/>
      <sheetName val="TNH21B"/>
      <sheetName val="TTV21B1"/>
      <sheetName val="TTV21B2"/>
      <sheetName val="TTV21B3"/>
      <sheetName val="TXD21B"/>
      <sheetName val="TĐC21B"/>
      <sheetName val="TBN21BAP"/>
      <sheetName val="TPL21BTS"/>
      <sheetName val="TBV21B1LX"/>
      <sheetName val="TBV21B2LX"/>
      <sheetName val="TKD21B1LX"/>
      <sheetName val="TKD21B2LX"/>
      <sheetName val="TKD21B3LX"/>
      <sheetName val="TTT21B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T12"/>
  <sheetViews>
    <sheetView tabSelected="1" topLeftCell="A4" workbookViewId="0">
      <selection activeCell="W10" sqref="W10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5.5" customWidth="1"/>
    <col min="5" max="5" width="6.5" customWidth="1"/>
    <col min="6" max="6" width="10.25" style="19" customWidth="1"/>
    <col min="7" max="12" width="5.125" customWidth="1"/>
    <col min="13" max="13" width="11.625" style="20" customWidth="1"/>
    <col min="14" max="19" width="4.625" hidden="1" customWidth="1"/>
    <col min="20" max="20" width="0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20" s="2" customFormat="1" ht="213.75" customHeight="1" x14ac:dyDescent="0.25">
      <c r="B8" s="3" t="s">
        <v>2</v>
      </c>
      <c r="C8" s="3" t="s">
        <v>3</v>
      </c>
      <c r="D8" s="4" t="s">
        <v>4</v>
      </c>
      <c r="E8" s="5"/>
      <c r="F8" s="3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7" t="s">
        <v>11</v>
      </c>
      <c r="M8" s="8" t="s">
        <v>12</v>
      </c>
    </row>
    <row r="9" spans="1:20" x14ac:dyDescent="0.25">
      <c r="B9" s="9" t="s">
        <v>13</v>
      </c>
      <c r="C9" s="10" t="s">
        <v>14</v>
      </c>
      <c r="D9" s="11" t="s">
        <v>15</v>
      </c>
      <c r="E9" s="12" t="s">
        <v>16</v>
      </c>
      <c r="F9" s="10" t="s">
        <v>17</v>
      </c>
      <c r="G9" s="13" t="s">
        <v>18</v>
      </c>
      <c r="H9" s="13" t="s">
        <v>19</v>
      </c>
      <c r="I9" s="13" t="s">
        <v>20</v>
      </c>
      <c r="J9" s="13" t="s">
        <v>21</v>
      </c>
      <c r="K9" s="13" t="s">
        <v>22</v>
      </c>
      <c r="L9" s="14" t="s">
        <v>23</v>
      </c>
      <c r="M9" s="15" t="s">
        <v>41</v>
      </c>
      <c r="N9" s="16" t="str">
        <f>IF(AND(T9&gt;=9),"Xuất sắc","")</f>
        <v/>
      </c>
      <c r="O9" s="16" t="str">
        <f>IF((AND(T9&lt;9,T9&gt;=8)),"Giỏi","")</f>
        <v/>
      </c>
      <c r="P9" s="16" t="str">
        <f>IF((AND(T9&lt;8,T9&gt;=7)),"Khá","")</f>
        <v>Khá</v>
      </c>
      <c r="Q9" s="16" t="str">
        <f>IF((AND(T9&lt;7,T9&gt;=6)),"Trung bình khá","")</f>
        <v/>
      </c>
      <c r="R9" s="16" t="str">
        <f>IF((AND(T9&lt;6,T9&gt;=5)),"Trung bình","")</f>
        <v/>
      </c>
      <c r="S9" s="16" t="str">
        <f>IF((AND(L9="",T9=0)),"",IF(T9&lt;5,"Yếu",""))</f>
        <v/>
      </c>
      <c r="T9" s="17">
        <f>VALUE(L9)</f>
        <v>7.8</v>
      </c>
    </row>
    <row r="10" spans="1:20" x14ac:dyDescent="0.25">
      <c r="B10" s="9" t="s">
        <v>24</v>
      </c>
      <c r="C10" s="10" t="s">
        <v>25</v>
      </c>
      <c r="D10" s="11" t="s">
        <v>26</v>
      </c>
      <c r="E10" s="12" t="s">
        <v>27</v>
      </c>
      <c r="F10" s="10" t="s">
        <v>28</v>
      </c>
      <c r="G10" s="13" t="s">
        <v>29</v>
      </c>
      <c r="H10" s="13" t="s">
        <v>30</v>
      </c>
      <c r="I10" s="13" t="s">
        <v>18</v>
      </c>
      <c r="J10" s="13" t="s">
        <v>31</v>
      </c>
      <c r="K10" s="13" t="s">
        <v>32</v>
      </c>
      <c r="L10" s="14" t="s">
        <v>33</v>
      </c>
      <c r="M10" s="15" t="s">
        <v>42</v>
      </c>
      <c r="N10" s="16" t="str">
        <f t="shared" ref="N10:N11" si="0">IF(AND(T10&gt;=9),"Xuất sắc","")</f>
        <v/>
      </c>
      <c r="O10" s="16" t="str">
        <f t="shared" ref="O10:O11" si="1">IF((AND(T10&lt;9,T10&gt;=8)),"Giỏi","")</f>
        <v/>
      </c>
      <c r="P10" s="16" t="str">
        <f t="shared" ref="P10:P11" si="2">IF((AND(T10&lt;8,T10&gt;=7)),"Khá","")</f>
        <v/>
      </c>
      <c r="Q10" s="16" t="str">
        <f t="shared" ref="Q10:Q11" si="3">IF((AND(T10&lt;7,T10&gt;=6)),"Trung bình khá","")</f>
        <v/>
      </c>
      <c r="R10" s="16" t="str">
        <f t="shared" ref="R10:R11" si="4">IF((AND(T10&lt;6,T10&gt;=5)),"Trung bình","")</f>
        <v/>
      </c>
      <c r="S10" s="16" t="str">
        <f t="shared" ref="S10:S11" si="5">IF((AND(L10="",T10=0)),"",IF(T10&lt;5,"Yếu",""))</f>
        <v>Yếu</v>
      </c>
      <c r="T10" s="17">
        <f t="shared" ref="T10:T11" si="6">VALUE(L10)</f>
        <v>4.5</v>
      </c>
    </row>
    <row r="11" spans="1:20" x14ac:dyDescent="0.25">
      <c r="B11" s="9" t="s">
        <v>34</v>
      </c>
      <c r="C11" s="10" t="s">
        <v>35</v>
      </c>
      <c r="D11" s="11" t="s">
        <v>36</v>
      </c>
      <c r="E11" s="12" t="s">
        <v>37</v>
      </c>
      <c r="F11" s="10" t="s">
        <v>38</v>
      </c>
      <c r="G11" s="13" t="s">
        <v>31</v>
      </c>
      <c r="H11" s="13" t="s">
        <v>39</v>
      </c>
      <c r="I11" s="13" t="s">
        <v>22</v>
      </c>
      <c r="J11" s="13" t="s">
        <v>39</v>
      </c>
      <c r="K11" s="13" t="s">
        <v>40</v>
      </c>
      <c r="L11" s="14" t="s">
        <v>23</v>
      </c>
      <c r="M11" s="15" t="s">
        <v>41</v>
      </c>
      <c r="N11" s="16" t="str">
        <f t="shared" si="0"/>
        <v/>
      </c>
      <c r="O11" s="16" t="str">
        <f t="shared" si="1"/>
        <v/>
      </c>
      <c r="P11" s="16" t="str">
        <f t="shared" si="2"/>
        <v>Khá</v>
      </c>
      <c r="Q11" s="16" t="str">
        <f t="shared" si="3"/>
        <v/>
      </c>
      <c r="R11" s="16" t="str">
        <f t="shared" si="4"/>
        <v/>
      </c>
      <c r="S11" s="16" t="str">
        <f t="shared" si="5"/>
        <v/>
      </c>
      <c r="T11" s="17">
        <f t="shared" si="6"/>
        <v>7.8</v>
      </c>
    </row>
    <row r="12" spans="1:20" x14ac:dyDescent="0.25">
      <c r="B12" s="18"/>
    </row>
  </sheetData>
  <mergeCells count="3">
    <mergeCell ref="A5:M5"/>
    <mergeCell ref="A6:M6"/>
    <mergeCell ref="D8:E8"/>
  </mergeCells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TTT21BLX</vt:lpstr>
      <vt:lpstr>TTT21BLX!Print_Titles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2023-03-21T04:20:58Z</dcterms:created>
  <dcterms:modified xsi:type="dcterms:W3CDTF">2023-03-21T04:21:20Z</dcterms:modified>
</cp:coreProperties>
</file>