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KD21B2LX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TKD21B2LX!$8:$8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 s="1"/>
  <c r="Q13" i="1"/>
  <c r="P13" i="1"/>
  <c r="T12" i="1"/>
  <c r="S12" i="1" s="1"/>
  <c r="Q12" i="1"/>
  <c r="P12" i="1"/>
  <c r="T11" i="1"/>
  <c r="S11" i="1" s="1"/>
  <c r="Q11" i="1"/>
  <c r="P11" i="1"/>
  <c r="T10" i="1"/>
  <c r="S10" i="1" s="1"/>
  <c r="Q10" i="1"/>
  <c r="P10" i="1"/>
  <c r="T9" i="1"/>
  <c r="S9" i="1" s="1"/>
  <c r="Q9" i="1"/>
  <c r="P9" i="1"/>
  <c r="N9" i="1" l="1"/>
  <c r="R9" i="1"/>
  <c r="N10" i="1"/>
  <c r="R10" i="1"/>
  <c r="N11" i="1"/>
  <c r="R11" i="1"/>
  <c r="N12" i="1"/>
  <c r="R12" i="1"/>
  <c r="N13" i="1"/>
  <c r="R13" i="1"/>
  <c r="O9" i="1"/>
  <c r="O10" i="1"/>
  <c r="O11" i="1"/>
  <c r="O12" i="1"/>
  <c r="O13" i="1"/>
</calcChain>
</file>

<file path=xl/sharedStrings.xml><?xml version="1.0" encoding="utf-8"?>
<sst xmlns="http://schemas.openxmlformats.org/spreadsheetml/2006/main" count="74" uniqueCount="60">
  <si>
    <t>BẢNG ĐIỂM TỔNG HỢP LỚP TKD21B2LX</t>
  </si>
  <si>
    <t xml:space="preserve"> HỌC KỲ I NĂM HỌC 2022-2023</t>
  </si>
  <si>
    <t>STT</t>
  </si>
  <si>
    <t>MSHS</t>
  </si>
  <si>
    <t>Họ và tên</t>
  </si>
  <si>
    <t>Ngày sinh</t>
  </si>
  <si>
    <t>Tin học kế toán(4)</t>
  </si>
  <si>
    <t>Tài chính doanh nghiệp(2)</t>
  </si>
  <si>
    <t>Kế toán doanh nghiệp 2(4)</t>
  </si>
  <si>
    <t>Kế toán thương mại, dịch vụ(3)</t>
  </si>
  <si>
    <t>Thuế(2)</t>
  </si>
  <si>
    <t>Điểm TB</t>
  </si>
  <si>
    <t>Xếp loại</t>
  </si>
  <si>
    <t>1</t>
  </si>
  <si>
    <t>21BTKD0484</t>
  </si>
  <si>
    <t>Nguyễn Huỳnh Hồng</t>
  </si>
  <si>
    <t>Hân</t>
  </si>
  <si>
    <t>19/03/2006</t>
  </si>
  <si>
    <t>6.2</t>
  </si>
  <si>
    <t>7.4</t>
  </si>
  <si>
    <t>6.4</t>
  </si>
  <si>
    <t>6.6</t>
  </si>
  <si>
    <t>8.2</t>
  </si>
  <si>
    <t>6.8</t>
  </si>
  <si>
    <t>2</t>
  </si>
  <si>
    <t>21BTKD0490</t>
  </si>
  <si>
    <t>Nguyễn Trung</t>
  </si>
  <si>
    <t>Nghị</t>
  </si>
  <si>
    <t>04/08/2006</t>
  </si>
  <si>
    <t>6.0</t>
  </si>
  <si>
    <t>7.0</t>
  </si>
  <si>
    <t>5.4</t>
  </si>
  <si>
    <t>6.1</t>
  </si>
  <si>
    <t>3</t>
  </si>
  <si>
    <t>21BTKD0492</t>
  </si>
  <si>
    <t>Nguyễn Thị Phụng</t>
  </si>
  <si>
    <t>Nhi</t>
  </si>
  <si>
    <t>15/09/2006</t>
  </si>
  <si>
    <t>0.0</t>
  </si>
  <si>
    <t>4</t>
  </si>
  <si>
    <t>21BTKD0498</t>
  </si>
  <si>
    <t>Lê Thị Cẩm</t>
  </si>
  <si>
    <t>Tiên</t>
  </si>
  <si>
    <t>11/09/2006</t>
  </si>
  <si>
    <t>7.7</t>
  </si>
  <si>
    <t>6.5</t>
  </si>
  <si>
    <t>5</t>
  </si>
  <si>
    <t>21BTKD0506</t>
  </si>
  <si>
    <t>Huỳnh Thuý</t>
  </si>
  <si>
    <t>Vy</t>
  </si>
  <si>
    <t>12/03/2005</t>
  </si>
  <si>
    <t>0.5</t>
  </si>
  <si>
    <t>2.9</t>
  </si>
  <si>
    <t>2.6</t>
  </si>
  <si>
    <t>0.2</t>
  </si>
  <si>
    <t>0.3</t>
  </si>
  <si>
    <t>1.3</t>
  </si>
  <si>
    <t/>
  </si>
  <si>
    <t>Trung bình 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</si>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</sst>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143375" y="28575"/>
          <a:ext cx="315277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14</xdr:row>
      <xdr:rowOff>19050</xdr:rowOff>
    </xdr:from>
    <xdr:to>
      <xdr:col>13</xdr:col>
      <xdr:colOff>0</xdr:colOff>
      <xdr:row>20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733925" y="5181600"/>
          <a:ext cx="2628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20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14</xdr:row>
      <xdr:rowOff>28575</xdr:rowOff>
    </xdr:from>
    <xdr:to>
      <xdr:col>3</xdr:col>
      <xdr:colOff>1066800</xdr:colOff>
      <xdr:row>20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5191125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4385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14"/>
  <sheetViews>
    <sheetView tabSelected="1" topLeftCell="A7" workbookViewId="0">
      <selection activeCell="V13" sqref="V13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7.5" customWidth="1"/>
    <col min="5" max="5" width="6.5" customWidth="1"/>
    <col min="6" max="6" width="10.25" style="21" customWidth="1"/>
    <col min="7" max="12" width="5.375" customWidth="1"/>
    <col min="13" max="13" width="12.75" style="20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188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</row>
    <row r="9" spans="1:20" ht="17.25" customHeight="1" x14ac:dyDescent="0.25">
      <c r="B9" s="8" t="s">
        <v>13</v>
      </c>
      <c r="C9" s="9" t="s">
        <v>14</v>
      </c>
      <c r="D9" s="10" t="s">
        <v>15</v>
      </c>
      <c r="E9" s="11" t="s">
        <v>16</v>
      </c>
      <c r="F9" s="12" t="s">
        <v>17</v>
      </c>
      <c r="G9" s="13" t="s">
        <v>18</v>
      </c>
      <c r="H9" s="13" t="s">
        <v>19</v>
      </c>
      <c r="I9" s="13" t="s">
        <v>20</v>
      </c>
      <c r="J9" s="13" t="s">
        <v>21</v>
      </c>
      <c r="K9" s="13" t="s">
        <v>22</v>
      </c>
      <c r="L9" s="14" t="s">
        <v>23</v>
      </c>
      <c r="M9" s="15" t="s">
        <v>58</v>
      </c>
      <c r="N9" s="16" t="str">
        <f>IF(AND(T9&gt;=9),"Xuất sắc","")</f>
        <v/>
      </c>
      <c r="O9" s="16" t="str">
        <f>IF((AND(T9&lt;9,T9&gt;=8)),"Giỏi","")</f>
        <v/>
      </c>
      <c r="P9" s="16" t="str">
        <f>IF((AND(T9&lt;8,T9&gt;=7)),"Khá","")</f>
        <v/>
      </c>
      <c r="Q9" s="16" t="str">
        <f>IF((AND(T9&lt;7,T9&gt;=6)),"Trung bình khá","")</f>
        <v>Trung bình khá</v>
      </c>
      <c r="R9" s="16" t="str">
        <f>IF((AND(T9&lt;6,T9&gt;=5)),"Trung bình","")</f>
        <v/>
      </c>
      <c r="S9" s="16" t="str">
        <f>IF((AND(L9="",T9=0)),"",IF(T9&lt;5,"Yếu",""))</f>
        <v/>
      </c>
      <c r="T9" s="17">
        <f>VALUE(L9)</f>
        <v>6.8</v>
      </c>
    </row>
    <row r="10" spans="1:20" ht="17.25" customHeight="1" x14ac:dyDescent="0.25">
      <c r="B10" s="8" t="s">
        <v>24</v>
      </c>
      <c r="C10" s="9" t="s">
        <v>25</v>
      </c>
      <c r="D10" s="10" t="s">
        <v>26</v>
      </c>
      <c r="E10" s="11" t="s">
        <v>27</v>
      </c>
      <c r="F10" s="12" t="s">
        <v>28</v>
      </c>
      <c r="G10" s="13" t="s">
        <v>29</v>
      </c>
      <c r="H10" s="13" t="s">
        <v>30</v>
      </c>
      <c r="I10" s="13" t="s">
        <v>31</v>
      </c>
      <c r="J10" s="13" t="s">
        <v>20</v>
      </c>
      <c r="K10" s="13" t="s">
        <v>32</v>
      </c>
      <c r="L10" s="14" t="s">
        <v>32</v>
      </c>
      <c r="M10" s="15" t="s">
        <v>58</v>
      </c>
      <c r="N10" s="16" t="str">
        <f t="shared" ref="N10:N13" si="0">IF(AND(T10&gt;=9),"Xuất sắc","")</f>
        <v/>
      </c>
      <c r="O10" s="16" t="str">
        <f t="shared" ref="O10:O13" si="1">IF((AND(T10&lt;9,T10&gt;=8)),"Giỏi","")</f>
        <v/>
      </c>
      <c r="P10" s="16" t="str">
        <f t="shared" ref="P10:P13" si="2">IF((AND(T10&lt;8,T10&gt;=7)),"Khá","")</f>
        <v/>
      </c>
      <c r="Q10" s="16" t="str">
        <f t="shared" ref="Q10:Q13" si="3">IF((AND(T10&lt;7,T10&gt;=6)),"Trung bình khá","")</f>
        <v>Trung bình khá</v>
      </c>
      <c r="R10" s="16" t="str">
        <f t="shared" ref="R10:R13" si="4">IF((AND(T10&lt;6,T10&gt;=5)),"Trung bình","")</f>
        <v/>
      </c>
      <c r="S10" s="16" t="str">
        <f t="shared" ref="S10:S13" si="5">IF((AND(L10="",T10=0)),"",IF(T10&lt;5,"Yếu",""))</f>
        <v/>
      </c>
      <c r="T10" s="17">
        <f t="shared" ref="T10:T13" si="6">VALUE(L10)</f>
        <v>6.1</v>
      </c>
    </row>
    <row r="11" spans="1:20" ht="17.25" customHeight="1" x14ac:dyDescent="0.25">
      <c r="B11" s="8" t="s">
        <v>33</v>
      </c>
      <c r="C11" s="9" t="s">
        <v>34</v>
      </c>
      <c r="D11" s="10" t="s">
        <v>35</v>
      </c>
      <c r="E11" s="11" t="s">
        <v>36</v>
      </c>
      <c r="F11" s="12" t="s">
        <v>37</v>
      </c>
      <c r="G11" s="13" t="s">
        <v>38</v>
      </c>
      <c r="H11" s="13" t="s">
        <v>38</v>
      </c>
      <c r="I11" s="13" t="s">
        <v>38</v>
      </c>
      <c r="J11" s="13" t="s">
        <v>38</v>
      </c>
      <c r="K11" s="13" t="s">
        <v>38</v>
      </c>
      <c r="L11" s="14" t="s">
        <v>38</v>
      </c>
      <c r="M11" s="15" t="s">
        <v>59</v>
      </c>
      <c r="N11" s="16" t="str">
        <f t="shared" si="0"/>
        <v/>
      </c>
      <c r="O11" s="16" t="str">
        <f t="shared" si="1"/>
        <v/>
      </c>
      <c r="P11" s="16" t="str">
        <f t="shared" si="2"/>
        <v/>
      </c>
      <c r="Q11" s="16" t="str">
        <f t="shared" si="3"/>
        <v/>
      </c>
      <c r="R11" s="16" t="str">
        <f t="shared" si="4"/>
        <v/>
      </c>
      <c r="S11" s="16" t="str">
        <f t="shared" si="5"/>
        <v>Yếu</v>
      </c>
      <c r="T11" s="17">
        <f t="shared" si="6"/>
        <v>0</v>
      </c>
    </row>
    <row r="12" spans="1:20" ht="17.25" customHeight="1" x14ac:dyDescent="0.25">
      <c r="B12" s="8" t="s">
        <v>39</v>
      </c>
      <c r="C12" s="9" t="s">
        <v>40</v>
      </c>
      <c r="D12" s="10" t="s">
        <v>41</v>
      </c>
      <c r="E12" s="11" t="s">
        <v>42</v>
      </c>
      <c r="F12" s="12" t="s">
        <v>43</v>
      </c>
      <c r="G12" s="13" t="s">
        <v>32</v>
      </c>
      <c r="H12" s="13" t="s">
        <v>44</v>
      </c>
      <c r="I12" s="13" t="s">
        <v>45</v>
      </c>
      <c r="J12" s="13" t="s">
        <v>21</v>
      </c>
      <c r="K12" s="13" t="s">
        <v>45</v>
      </c>
      <c r="L12" s="14" t="s">
        <v>21</v>
      </c>
      <c r="M12" s="15" t="s">
        <v>58</v>
      </c>
      <c r="N12" s="16" t="str">
        <f t="shared" si="0"/>
        <v/>
      </c>
      <c r="O12" s="16" t="str">
        <f t="shared" si="1"/>
        <v/>
      </c>
      <c r="P12" s="16" t="str">
        <f t="shared" si="2"/>
        <v/>
      </c>
      <c r="Q12" s="16" t="str">
        <f t="shared" si="3"/>
        <v>Trung bình khá</v>
      </c>
      <c r="R12" s="16" t="str">
        <f t="shared" si="4"/>
        <v/>
      </c>
      <c r="S12" s="16" t="str">
        <f t="shared" si="5"/>
        <v/>
      </c>
      <c r="T12" s="17">
        <f t="shared" si="6"/>
        <v>6.6</v>
      </c>
    </row>
    <row r="13" spans="1:20" ht="17.25" customHeight="1" x14ac:dyDescent="0.25">
      <c r="B13" s="8" t="s">
        <v>46</v>
      </c>
      <c r="C13" s="9" t="s">
        <v>47</v>
      </c>
      <c r="D13" s="10" t="s">
        <v>48</v>
      </c>
      <c r="E13" s="11" t="s">
        <v>49</v>
      </c>
      <c r="F13" s="12" t="s">
        <v>50</v>
      </c>
      <c r="G13" s="13" t="s">
        <v>51</v>
      </c>
      <c r="H13" s="13" t="s">
        <v>52</v>
      </c>
      <c r="I13" s="13" t="s">
        <v>53</v>
      </c>
      <c r="J13" s="13" t="s">
        <v>54</v>
      </c>
      <c r="K13" s="13" t="s">
        <v>55</v>
      </c>
      <c r="L13" s="14" t="s">
        <v>56</v>
      </c>
      <c r="M13" s="15" t="s">
        <v>59</v>
      </c>
      <c r="N13" s="16" t="str">
        <f t="shared" si="0"/>
        <v/>
      </c>
      <c r="O13" s="16" t="str">
        <f t="shared" si="1"/>
        <v/>
      </c>
      <c r="P13" s="16" t="str">
        <f t="shared" si="2"/>
        <v/>
      </c>
      <c r="Q13" s="16" t="str">
        <f t="shared" si="3"/>
        <v/>
      </c>
      <c r="R13" s="16" t="str">
        <f t="shared" si="4"/>
        <v/>
      </c>
      <c r="S13" s="16" t="str">
        <f t="shared" si="5"/>
        <v>Yếu</v>
      </c>
      <c r="T13" s="17">
        <f t="shared" si="6"/>
        <v>1.3</v>
      </c>
    </row>
    <row r="14" spans="1:20" x14ac:dyDescent="0.25">
      <c r="B14" s="18"/>
      <c r="F14" s="19" t="s">
        <v>57</v>
      </c>
    </row>
  </sheetData>
  <mergeCells count="3">
    <mergeCell ref="A5:M5"/>
    <mergeCell ref="A6:M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TKD21B2LX</vt:lpstr>
      <vt:lpstr>TKD21B2LX!Print_Titles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2023-03-21T08:27:15Z</dcterms:created>
  <dcterms:modified xsi:type="dcterms:W3CDTF">2023-03-21T08:27:53Z</dcterms:modified>
</cp:coreProperties>
</file>