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HKI  22-23\BẢNG ĐIỂM TỔNG HỢP\KHÓA 21\"/>
    </mc:Choice>
  </mc:AlternateContent>
  <bookViews>
    <workbookView xWindow="0" yWindow="0" windowWidth="20490" windowHeight="7665"/>
  </bookViews>
  <sheets>
    <sheet name="TKD21B2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S13" i="1" s="1"/>
  <c r="P13" i="1"/>
  <c r="T12" i="1"/>
  <c r="S12" i="1" s="1"/>
  <c r="T11" i="1"/>
  <c r="S11" i="1" s="1"/>
  <c r="P11" i="1"/>
  <c r="T10" i="1"/>
  <c r="S10" i="1" s="1"/>
  <c r="P10" i="1"/>
  <c r="T9" i="1"/>
  <c r="S9" i="1" s="1"/>
  <c r="P9" i="1"/>
  <c r="Q9" i="1" l="1"/>
  <c r="Q13" i="1"/>
  <c r="N9" i="1"/>
  <c r="R9" i="1"/>
  <c r="N10" i="1"/>
  <c r="R10" i="1"/>
  <c r="N11" i="1"/>
  <c r="R11" i="1"/>
  <c r="N12" i="1"/>
  <c r="R12" i="1"/>
  <c r="N13" i="1"/>
  <c r="R13" i="1"/>
  <c r="P12" i="1"/>
  <c r="Q10" i="1"/>
  <c r="Q11" i="1"/>
  <c r="Q12" i="1"/>
  <c r="O9" i="1"/>
  <c r="O10" i="1"/>
  <c r="O11" i="1"/>
  <c r="O12" i="1"/>
  <c r="O13" i="1"/>
</calcChain>
</file>

<file path=xl/sharedStrings.xml><?xml version="1.0" encoding="utf-8"?>
<sst xmlns="http://schemas.openxmlformats.org/spreadsheetml/2006/main" count="69" uniqueCount="56">
  <si>
    <t>BẢNG ĐIỂM TỔNG HỢP LỚP TKD21B2</t>
  </si>
  <si>
    <t xml:space="preserve"> HỌC KỲ I NĂM HỌC 2022-2023</t>
  </si>
  <si>
    <t>STT</t>
  </si>
  <si>
    <t>MSHS</t>
  </si>
  <si>
    <t>Họ và tên</t>
  </si>
  <si>
    <t>Ngày sinh</t>
  </si>
  <si>
    <t>Pháp luật chuyên ngành kế toán(1)</t>
  </si>
  <si>
    <t>Kế toán doanh nghiệp 2(4)</t>
  </si>
  <si>
    <t>Tin học kế toán(4)</t>
  </si>
  <si>
    <t>Thống kê ứng dụng(2)</t>
  </si>
  <si>
    <t>Kế toán thương mại, dịch vụ(3)</t>
  </si>
  <si>
    <t>Điểm TB</t>
  </si>
  <si>
    <t>Xếp loại</t>
  </si>
  <si>
    <t>1</t>
  </si>
  <si>
    <t>21BTKD0109</t>
  </si>
  <si>
    <t>Nguyễn Thị Hướng</t>
  </si>
  <si>
    <t>Dương</t>
  </si>
  <si>
    <t>16/09/1999</t>
  </si>
  <si>
    <t>9.2</t>
  </si>
  <si>
    <t>9.6</t>
  </si>
  <si>
    <t>7.0</t>
  </si>
  <si>
    <t>8.9</t>
  </si>
  <si>
    <t>21BTKD0118</t>
  </si>
  <si>
    <t>Nguyễn Ngọc Yến</t>
  </si>
  <si>
    <t>Nhi</t>
  </si>
  <si>
    <t>10/12/2006</t>
  </si>
  <si>
    <t>8.8</t>
  </si>
  <si>
    <t>8.4</t>
  </si>
  <si>
    <t>5.3</t>
  </si>
  <si>
    <t>8.2</t>
  </si>
  <si>
    <t>6.3</t>
  </si>
  <si>
    <t>7.1</t>
  </si>
  <si>
    <t>21BTKD0123</t>
  </si>
  <si>
    <t>Lê Trung</t>
  </si>
  <si>
    <t>Tính</t>
  </si>
  <si>
    <t>30/09/1999</t>
  </si>
  <si>
    <t>9.5</t>
  </si>
  <si>
    <t>9.9</t>
  </si>
  <si>
    <t>5.9</t>
  </si>
  <si>
    <t>8.7</t>
  </si>
  <si>
    <t>21BTKD0124</t>
  </si>
  <si>
    <t>Trần Thị Huỳnh</t>
  </si>
  <si>
    <t>Trang</t>
  </si>
  <si>
    <t>30/12/1996</t>
  </si>
  <si>
    <t>8.3</t>
  </si>
  <si>
    <t>7.8</t>
  </si>
  <si>
    <t>8.1</t>
  </si>
  <si>
    <t>21BTKD0580</t>
  </si>
  <si>
    <t>Nguyễn Thị Hải</t>
  </si>
  <si>
    <t>Yến</t>
  </si>
  <si>
    <t>26/10/1981</t>
  </si>
  <si>
    <t>M</t>
  </si>
  <si>
    <t>9.8</t>
  </si>
  <si>
    <t>Giỏi</t>
  </si>
  <si>
    <t>Khá</t>
  </si>
  <si>
    <t>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</si>
</sst>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quotePrefix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12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62350" y="38100"/>
          <a:ext cx="34004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14</xdr:row>
      <xdr:rowOff>9525</xdr:rowOff>
    </xdr:from>
    <xdr:to>
      <xdr:col>12</xdr:col>
      <xdr:colOff>914399</xdr:colOff>
      <xdr:row>20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76674" y="5229225"/>
          <a:ext cx="31051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01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14</xdr:row>
      <xdr:rowOff>28575</xdr:rowOff>
    </xdr:from>
    <xdr:to>
      <xdr:col>3</xdr:col>
      <xdr:colOff>895350</xdr:colOff>
      <xdr:row>20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5248275"/>
          <a:ext cx="22288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5</xdr:col>
      <xdr:colOff>161925</xdr:colOff>
      <xdr:row>3</xdr:row>
      <xdr:rowOff>171450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38100"/>
          <a:ext cx="331470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T13"/>
  <sheetViews>
    <sheetView tabSelected="1" topLeftCell="A7" workbookViewId="0">
      <selection activeCell="V10" sqref="V10"/>
    </sheetView>
  </sheetViews>
  <sheetFormatPr defaultRowHeight="15.75" x14ac:dyDescent="0.25"/>
  <cols>
    <col min="1" max="1" width="0.75" customWidth="1"/>
    <col min="2" max="2" width="4.5" customWidth="1"/>
    <col min="3" max="3" width="12.375" customWidth="1"/>
    <col min="4" max="4" width="17.25" bestFit="1" customWidth="1"/>
    <col min="5" max="5" width="6.5" customWidth="1"/>
    <col min="6" max="6" width="10.5" style="16" customWidth="1"/>
    <col min="7" max="12" width="4.625" customWidth="1"/>
    <col min="13" max="13" width="12.875" customWidth="1"/>
    <col min="14" max="19" width="4.625" hidden="1" customWidth="1"/>
    <col min="20" max="20" width="0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20" ht="200.25" customHeight="1" x14ac:dyDescent="0.25">
      <c r="B8" s="2" t="s">
        <v>2</v>
      </c>
      <c r="C8" s="2" t="s">
        <v>3</v>
      </c>
      <c r="D8" s="3" t="s">
        <v>4</v>
      </c>
      <c r="E8" s="4"/>
      <c r="F8" s="2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6" t="s">
        <v>12</v>
      </c>
    </row>
    <row r="9" spans="1:20" x14ac:dyDescent="0.25">
      <c r="B9" s="7" t="s">
        <v>13</v>
      </c>
      <c r="C9" s="8" t="s">
        <v>14</v>
      </c>
      <c r="D9" s="9" t="s">
        <v>15</v>
      </c>
      <c r="E9" s="10" t="s">
        <v>16</v>
      </c>
      <c r="F9" s="11" t="s">
        <v>17</v>
      </c>
      <c r="G9" s="8" t="s">
        <v>18</v>
      </c>
      <c r="H9" s="8" t="s">
        <v>18</v>
      </c>
      <c r="I9" s="8" t="s">
        <v>19</v>
      </c>
      <c r="J9" s="8" t="s">
        <v>19</v>
      </c>
      <c r="K9" s="8" t="s">
        <v>20</v>
      </c>
      <c r="L9" s="12" t="s">
        <v>21</v>
      </c>
      <c r="M9" s="13" t="s">
        <v>53</v>
      </c>
      <c r="N9" s="14" t="str">
        <f>IF(AND(T9&gt;=9),"Xuất sắc","")</f>
        <v/>
      </c>
      <c r="O9" s="14" t="str">
        <f>IF((AND(T9&lt;9,T9&gt;=8)),"Giỏi","")</f>
        <v>Giỏi</v>
      </c>
      <c r="P9" s="14" t="str">
        <f>IF((AND(T9&lt;8,T9&gt;=7)),"Khá","")</f>
        <v/>
      </c>
      <c r="Q9" s="14" t="str">
        <f>IF((AND(T9&lt;7,T9&gt;=6)),"Trung bình khá","")</f>
        <v/>
      </c>
      <c r="R9" s="14" t="str">
        <f>IF((AND(T9&lt;6,T9&gt;=5)),"Trung bình","")</f>
        <v/>
      </c>
      <c r="S9" s="14" t="str">
        <f>IF((AND(L9="",T9=0)),"",IF(T9&lt;5,"Yếu",""))</f>
        <v/>
      </c>
      <c r="T9" s="15">
        <f>VALUE(L9)</f>
        <v>8.9</v>
      </c>
    </row>
    <row r="10" spans="1:20" x14ac:dyDescent="0.25">
      <c r="A10">
        <v>2</v>
      </c>
      <c r="B10" s="7">
        <v>2</v>
      </c>
      <c r="C10" s="8" t="s">
        <v>22</v>
      </c>
      <c r="D10" s="9" t="s">
        <v>23</v>
      </c>
      <c r="E10" s="10" t="s">
        <v>24</v>
      </c>
      <c r="F10" s="11" t="s">
        <v>25</v>
      </c>
      <c r="G10" s="8" t="s">
        <v>26</v>
      </c>
      <c r="H10" s="8" t="s">
        <v>27</v>
      </c>
      <c r="I10" s="8" t="s">
        <v>28</v>
      </c>
      <c r="J10" s="8" t="s">
        <v>29</v>
      </c>
      <c r="K10" s="8" t="s">
        <v>30</v>
      </c>
      <c r="L10" s="12" t="s">
        <v>31</v>
      </c>
      <c r="M10" s="13" t="s">
        <v>54</v>
      </c>
      <c r="N10" s="14" t="str">
        <f t="shared" ref="N10:N13" si="0">IF(AND(T10&gt;=9),"Xuất sắc","")</f>
        <v/>
      </c>
      <c r="O10" s="14" t="str">
        <f t="shared" ref="O10:O13" si="1">IF((AND(T10&lt;9,T10&gt;=8)),"Giỏi","")</f>
        <v/>
      </c>
      <c r="P10" s="14" t="str">
        <f t="shared" ref="P10:P13" si="2">IF((AND(T10&lt;8,T10&gt;=7)),"Khá","")</f>
        <v>Khá</v>
      </c>
      <c r="Q10" s="14" t="str">
        <f t="shared" ref="Q10:Q13" si="3">IF((AND(T10&lt;7,T10&gt;=6)),"Trung bình khá","")</f>
        <v/>
      </c>
      <c r="R10" s="14" t="str">
        <f t="shared" ref="R10:R13" si="4">IF((AND(T10&lt;6,T10&gt;=5)),"Trung bình","")</f>
        <v/>
      </c>
      <c r="S10" s="14" t="str">
        <f t="shared" ref="S10:S13" si="5">IF((AND(L10="",T10=0)),"",IF(T10&lt;5,"Yếu",""))</f>
        <v/>
      </c>
      <c r="T10" s="15">
        <f t="shared" ref="T10:T13" si="6">VALUE(L10)</f>
        <v>7.1</v>
      </c>
    </row>
    <row r="11" spans="1:20" x14ac:dyDescent="0.25">
      <c r="B11" s="7">
        <v>3</v>
      </c>
      <c r="C11" s="8" t="s">
        <v>32</v>
      </c>
      <c r="D11" s="9" t="s">
        <v>33</v>
      </c>
      <c r="E11" s="10" t="s">
        <v>34</v>
      </c>
      <c r="F11" s="11" t="s">
        <v>35</v>
      </c>
      <c r="G11" s="8" t="s">
        <v>18</v>
      </c>
      <c r="H11" s="8" t="s">
        <v>36</v>
      </c>
      <c r="I11" s="8" t="s">
        <v>37</v>
      </c>
      <c r="J11" s="8" t="s">
        <v>21</v>
      </c>
      <c r="K11" s="8" t="s">
        <v>38</v>
      </c>
      <c r="L11" s="12" t="s">
        <v>39</v>
      </c>
      <c r="M11" s="13" t="s">
        <v>53</v>
      </c>
      <c r="N11" s="14" t="str">
        <f t="shared" si="0"/>
        <v/>
      </c>
      <c r="O11" s="14" t="str">
        <f t="shared" si="1"/>
        <v>Giỏi</v>
      </c>
      <c r="P11" s="14" t="str">
        <f t="shared" si="2"/>
        <v/>
      </c>
      <c r="Q11" s="14" t="str">
        <f t="shared" si="3"/>
        <v/>
      </c>
      <c r="R11" s="14" t="str">
        <f t="shared" si="4"/>
        <v/>
      </c>
      <c r="S11" s="14" t="str">
        <f t="shared" si="5"/>
        <v/>
      </c>
      <c r="T11" s="15">
        <f t="shared" si="6"/>
        <v>8.6999999999999993</v>
      </c>
    </row>
    <row r="12" spans="1:20" x14ac:dyDescent="0.25">
      <c r="B12" s="7">
        <v>4</v>
      </c>
      <c r="C12" s="8" t="s">
        <v>40</v>
      </c>
      <c r="D12" s="9" t="s">
        <v>41</v>
      </c>
      <c r="E12" s="10" t="s">
        <v>42</v>
      </c>
      <c r="F12" s="11" t="s">
        <v>43</v>
      </c>
      <c r="G12" s="8" t="s">
        <v>19</v>
      </c>
      <c r="H12" s="8" t="s">
        <v>39</v>
      </c>
      <c r="I12" s="8" t="s">
        <v>31</v>
      </c>
      <c r="J12" s="8" t="s">
        <v>44</v>
      </c>
      <c r="K12" s="8" t="s">
        <v>45</v>
      </c>
      <c r="L12" s="12" t="s">
        <v>46</v>
      </c>
      <c r="M12" s="13" t="s">
        <v>53</v>
      </c>
      <c r="N12" s="14" t="str">
        <f t="shared" si="0"/>
        <v/>
      </c>
      <c r="O12" s="14" t="str">
        <f t="shared" si="1"/>
        <v>Giỏi</v>
      </c>
      <c r="P12" s="14" t="str">
        <f t="shared" si="2"/>
        <v/>
      </c>
      <c r="Q12" s="14" t="str">
        <f t="shared" si="3"/>
        <v/>
      </c>
      <c r="R12" s="14" t="str">
        <f t="shared" si="4"/>
        <v/>
      </c>
      <c r="S12" s="14" t="str">
        <f t="shared" si="5"/>
        <v/>
      </c>
      <c r="T12" s="15">
        <f t="shared" si="6"/>
        <v>8.1</v>
      </c>
    </row>
    <row r="13" spans="1:20" x14ac:dyDescent="0.25">
      <c r="B13" s="7">
        <v>5</v>
      </c>
      <c r="C13" s="8" t="s">
        <v>47</v>
      </c>
      <c r="D13" s="9" t="s">
        <v>48</v>
      </c>
      <c r="E13" s="10" t="s">
        <v>49</v>
      </c>
      <c r="F13" s="11" t="s">
        <v>50</v>
      </c>
      <c r="G13" s="8" t="s">
        <v>51</v>
      </c>
      <c r="H13" s="8" t="s">
        <v>19</v>
      </c>
      <c r="I13" s="8" t="s">
        <v>52</v>
      </c>
      <c r="J13" s="8" t="s">
        <v>51</v>
      </c>
      <c r="K13" s="8" t="s">
        <v>21</v>
      </c>
      <c r="L13" s="12" t="s">
        <v>36</v>
      </c>
      <c r="M13" s="13" t="s">
        <v>55</v>
      </c>
      <c r="N13" s="14" t="str">
        <f t="shared" si="0"/>
        <v>Xuất sắc</v>
      </c>
      <c r="O13" s="14" t="str">
        <f t="shared" si="1"/>
        <v/>
      </c>
      <c r="P13" s="14" t="str">
        <f t="shared" si="2"/>
        <v/>
      </c>
      <c r="Q13" s="14" t="str">
        <f t="shared" si="3"/>
        <v/>
      </c>
      <c r="R13" s="14" t="str">
        <f t="shared" si="4"/>
        <v/>
      </c>
      <c r="S13" s="14" t="str">
        <f t="shared" si="5"/>
        <v/>
      </c>
      <c r="T13" s="15">
        <f t="shared" si="6"/>
        <v>9.5</v>
      </c>
    </row>
  </sheetData>
  <mergeCells count="3">
    <mergeCell ref="A5:M5"/>
    <mergeCell ref="A6:M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TKD21B2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2023-02-01T09:10:39Z</dcterms:created>
  <dcterms:modified xsi:type="dcterms:W3CDTF">2023-02-01T09:11:04Z</dcterms:modified>
</cp:coreProperties>
</file>