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HKI  22-23\BẢNG ĐIỂM TỔNG HỢP\KHÓA 21\"/>
    </mc:Choice>
  </mc:AlternateContent>
  <bookViews>
    <workbookView xWindow="0" yWindow="0" windowWidth="20490" windowHeight="7665"/>
  </bookViews>
  <sheets>
    <sheet name="TKD21B1LX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TKD21B1LX!$8:$8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1" l="1"/>
  <c r="S16" i="1"/>
  <c r="R16" i="1"/>
  <c r="Q16" i="1"/>
  <c r="P16" i="1"/>
  <c r="O16" i="1"/>
  <c r="N16" i="1"/>
  <c r="T15" i="1"/>
  <c r="S15" i="1"/>
  <c r="R15" i="1"/>
  <c r="Q15" i="1"/>
  <c r="P15" i="1"/>
  <c r="O15" i="1"/>
  <c r="N15" i="1"/>
  <c r="T14" i="1"/>
  <c r="S14" i="1"/>
  <c r="R14" i="1"/>
  <c r="Q14" i="1"/>
  <c r="P14" i="1"/>
  <c r="O14" i="1"/>
  <c r="N14" i="1"/>
  <c r="T13" i="1"/>
  <c r="S13" i="1"/>
  <c r="R13" i="1"/>
  <c r="Q13" i="1"/>
  <c r="P13" i="1"/>
  <c r="O13" i="1"/>
  <c r="N13" i="1"/>
  <c r="T12" i="1"/>
  <c r="S12" i="1"/>
  <c r="R12" i="1"/>
  <c r="Q12" i="1"/>
  <c r="P12" i="1"/>
  <c r="O12" i="1"/>
  <c r="N12" i="1"/>
  <c r="T11" i="1"/>
  <c r="S11" i="1"/>
  <c r="R11" i="1"/>
  <c r="Q11" i="1"/>
  <c r="P11" i="1"/>
  <c r="O11" i="1"/>
  <c r="N11" i="1"/>
  <c r="T10" i="1"/>
  <c r="S10" i="1"/>
  <c r="R10" i="1"/>
  <c r="Q10" i="1"/>
  <c r="P10" i="1"/>
  <c r="O10" i="1"/>
  <c r="N10" i="1"/>
  <c r="T9" i="1"/>
  <c r="S9" i="1"/>
  <c r="R9" i="1"/>
  <c r="Q9" i="1"/>
  <c r="P9" i="1"/>
  <c r="O9" i="1"/>
  <c r="N9" i="1"/>
</calcChain>
</file>

<file path=xl/sharedStrings.xml><?xml version="1.0" encoding="utf-8"?>
<sst xmlns="http://schemas.openxmlformats.org/spreadsheetml/2006/main" count="109" uniqueCount="66">
  <si>
    <t>BẢNG ĐIỂM TỔNG HỢP LỚP TKD21B1LX</t>
  </si>
  <si>
    <t xml:space="preserve"> HỌC KỲ I NĂM HỌC 2022-2023</t>
  </si>
  <si>
    <t>STT</t>
  </si>
  <si>
    <t>MSHS</t>
  </si>
  <si>
    <t>Họ và tên</t>
  </si>
  <si>
    <t>Ngày sinh</t>
  </si>
  <si>
    <t>Thuế(2)</t>
  </si>
  <si>
    <t>Kế toán thương mại, dịch vụ(3)</t>
  </si>
  <si>
    <t>Tin học kế toán(4)</t>
  </si>
  <si>
    <t>Kế toán doanh nghiệp 2(4)</t>
  </si>
  <si>
    <t>Tài chính doanh nghiệp(2)</t>
  </si>
  <si>
    <t>Điểm TB</t>
  </si>
  <si>
    <t>Xếp loại</t>
  </si>
  <si>
    <t>1</t>
  </si>
  <si>
    <t>21BTKD0454</t>
  </si>
  <si>
    <t>Lê Thị Kiều</t>
  </si>
  <si>
    <t>Duyên</t>
  </si>
  <si>
    <t>15/12/2006</t>
  </si>
  <si>
    <t>6.1</t>
  </si>
  <si>
    <t>6.3</t>
  </si>
  <si>
    <t>5.8</t>
  </si>
  <si>
    <t>6.5</t>
  </si>
  <si>
    <t>6.2</t>
  </si>
  <si>
    <t>2</t>
  </si>
  <si>
    <t>21BTKD0461</t>
  </si>
  <si>
    <t>Nguyễn Phương</t>
  </si>
  <si>
    <t>Mai</t>
  </si>
  <si>
    <t>04/03/2006</t>
  </si>
  <si>
    <t>0.0</t>
  </si>
  <si>
    <t>3</t>
  </si>
  <si>
    <t>21BTKD0464</t>
  </si>
  <si>
    <t>Nguyễn Thị Kim</t>
  </si>
  <si>
    <t>Nguyên</t>
  </si>
  <si>
    <t>09/05/2005</t>
  </si>
  <si>
    <t>4</t>
  </si>
  <si>
    <t>21BTKD0470</t>
  </si>
  <si>
    <t>Lý Kim</t>
  </si>
  <si>
    <t>Thạnh</t>
  </si>
  <si>
    <t>25/03/2006</t>
  </si>
  <si>
    <t>6.4</t>
  </si>
  <si>
    <t>5.7</t>
  </si>
  <si>
    <t>6.7</t>
  </si>
  <si>
    <t>5</t>
  </si>
  <si>
    <t>21BTKD0472</t>
  </si>
  <si>
    <t>Trần Thị Kim</t>
  </si>
  <si>
    <t>Trang</t>
  </si>
  <si>
    <t>01/05/2006</t>
  </si>
  <si>
    <t>6</t>
  </si>
  <si>
    <t>21BTKD0476</t>
  </si>
  <si>
    <t>Trần Lê Quang</t>
  </si>
  <si>
    <t>Trường</t>
  </si>
  <si>
    <t>06/02/2006</t>
  </si>
  <si>
    <t>7</t>
  </si>
  <si>
    <t>21BTKD0478</t>
  </si>
  <si>
    <t>Lý Ngọc Phương</t>
  </si>
  <si>
    <t>Vy</t>
  </si>
  <si>
    <t>23/04/2005</t>
  </si>
  <si>
    <t>8</t>
  </si>
  <si>
    <t>21BTKD0578</t>
  </si>
  <si>
    <t>Trần Huỳnh Kim</t>
  </si>
  <si>
    <t>Ngọc</t>
  </si>
  <si>
    <t>03/02/2006</t>
  </si>
  <si>
    <t>7.4</t>
  </si>
  <si>
    <t>5.4</t>
  </si>
  <si>
    <t>Trung bình khá</t>
  </si>
  <si>
    <t>Yếu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</si>
</sst>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163"/>
    </font>
    <font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quotePrefix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0</xdr:row>
      <xdr:rowOff>28575</xdr:rowOff>
    </xdr:from>
    <xdr:to>
      <xdr:col>12</xdr:col>
      <xdr:colOff>809625</xdr:colOff>
      <xdr:row>2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629025" y="28575"/>
          <a:ext cx="3171825" cy="4572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219076</xdr:colOff>
      <xdr:row>17</xdr:row>
      <xdr:rowOff>19050</xdr:rowOff>
    </xdr:from>
    <xdr:to>
      <xdr:col>13</xdr:col>
      <xdr:colOff>1</xdr:colOff>
      <xdr:row>23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95751" y="5838825"/>
          <a:ext cx="2971799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01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17</xdr:row>
      <xdr:rowOff>28575</xdr:rowOff>
    </xdr:from>
    <xdr:to>
      <xdr:col>3</xdr:col>
      <xdr:colOff>1066800</xdr:colOff>
      <xdr:row>23</xdr:row>
      <xdr:rowOff>47625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5848350"/>
          <a:ext cx="2486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190500</xdr:colOff>
      <xdr:row>4</xdr:row>
      <xdr:rowOff>38099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286125" cy="809624"/>
          <a:chOff x="4" y="6"/>
          <a:chExt cx="346" cy="49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+mj-lt"/>
                <a:cs typeface="Arial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+mj-lt"/>
                <a:cs typeface="Arial"/>
              </a:rPr>
              <a:t> 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4" y="4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HKI%20%2022-23/2.2.%20T&#7892;NG%20H&#7906;P%20&#272;I&#7874;M%20KH&#211;A%2021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KÊ"/>
      <sheetName val="TBV21B1"/>
      <sheetName val="TBV21B2"/>
      <sheetName val="TCN21B"/>
      <sheetName val="TKD21B1"/>
      <sheetName val="TKD21B2"/>
      <sheetName val="TML21B1"/>
      <sheetName val="TML21B2"/>
      <sheetName val="TMT21B"/>
      <sheetName val="TNH21B"/>
      <sheetName val="TTV21B1"/>
      <sheetName val="TTV21B2"/>
      <sheetName val="TTV21B3"/>
      <sheetName val="TXD21B"/>
      <sheetName val="TĐC21B"/>
      <sheetName val="TBN21BAP"/>
      <sheetName val="TPL21BTS"/>
      <sheetName val="TBV21B1LX"/>
      <sheetName val="TBV21B2LX"/>
      <sheetName val="TKD21B1LX"/>
      <sheetName val="TKD21B2LX"/>
      <sheetName val="TKD21B3LX"/>
      <sheetName val="TTT21B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T17"/>
  <sheetViews>
    <sheetView tabSelected="1" topLeftCell="A8" workbookViewId="0">
      <selection activeCell="V14" sqref="V14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25" style="19" customWidth="1"/>
    <col min="7" max="12" width="4.625" customWidth="1"/>
    <col min="13" max="13" width="14.125" style="20" customWidth="1"/>
    <col min="14" max="19" width="4.625" hidden="1" customWidth="1"/>
    <col min="20" max="20" width="0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20" s="2" customFormat="1" ht="188.25" customHeight="1" x14ac:dyDescent="0.25">
      <c r="B8" s="3" t="s">
        <v>2</v>
      </c>
      <c r="C8" s="3" t="s">
        <v>3</v>
      </c>
      <c r="D8" s="4" t="s">
        <v>4</v>
      </c>
      <c r="E8" s="5"/>
      <c r="F8" s="3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7" t="s">
        <v>12</v>
      </c>
    </row>
    <row r="9" spans="1:20" ht="17.25" customHeight="1" x14ac:dyDescent="0.25">
      <c r="B9" s="8" t="s">
        <v>13</v>
      </c>
      <c r="C9" s="9" t="s">
        <v>14</v>
      </c>
      <c r="D9" s="10" t="s">
        <v>15</v>
      </c>
      <c r="E9" s="11" t="s">
        <v>16</v>
      </c>
      <c r="F9" s="12" t="s">
        <v>17</v>
      </c>
      <c r="G9" s="13" t="s">
        <v>18</v>
      </c>
      <c r="H9" s="13" t="s">
        <v>19</v>
      </c>
      <c r="I9" s="13" t="s">
        <v>20</v>
      </c>
      <c r="J9" s="13" t="s">
        <v>19</v>
      </c>
      <c r="K9" s="13" t="s">
        <v>21</v>
      </c>
      <c r="L9" s="14" t="s">
        <v>22</v>
      </c>
      <c r="M9" s="15" t="s">
        <v>64</v>
      </c>
      <c r="N9" s="16" t="str">
        <f>IF(AND(T9&gt;=9),"Xuất sắc","")</f>
        <v/>
      </c>
      <c r="O9" s="16" t="str">
        <f>IF((AND(T9&lt;9,T9&gt;=8)),"Giỏi","")</f>
        <v/>
      </c>
      <c r="P9" s="16" t="str">
        <f>IF((AND(T9&lt;8,T9&gt;=7)),"Khá","")</f>
        <v/>
      </c>
      <c r="Q9" s="16" t="str">
        <f>IF((AND(T9&lt;7,T9&gt;=6)),"Trung bình khá","")</f>
        <v>Trung bình khá</v>
      </c>
      <c r="R9" s="16" t="str">
        <f>IF((AND(T9&lt;6,T9&gt;=5)),"Trung bình","")</f>
        <v/>
      </c>
      <c r="S9" s="16" t="str">
        <f>IF((AND(L9="",T9=0)),"",IF(T9&lt;5,"Yếu",""))</f>
        <v/>
      </c>
      <c r="T9" s="17">
        <f>VALUE(L9)</f>
        <v>6.2</v>
      </c>
    </row>
    <row r="10" spans="1:20" ht="17.25" customHeight="1" x14ac:dyDescent="0.25">
      <c r="B10" s="8" t="s">
        <v>23</v>
      </c>
      <c r="C10" s="9" t="s">
        <v>24</v>
      </c>
      <c r="D10" s="10" t="s">
        <v>25</v>
      </c>
      <c r="E10" s="11" t="s">
        <v>26</v>
      </c>
      <c r="F10" s="12" t="s">
        <v>27</v>
      </c>
      <c r="G10" s="13" t="s">
        <v>28</v>
      </c>
      <c r="H10" s="13" t="s">
        <v>28</v>
      </c>
      <c r="I10" s="13" t="s">
        <v>28</v>
      </c>
      <c r="J10" s="13" t="s">
        <v>28</v>
      </c>
      <c r="K10" s="13" t="s">
        <v>28</v>
      </c>
      <c r="L10" s="14" t="s">
        <v>28</v>
      </c>
      <c r="M10" s="15" t="s">
        <v>65</v>
      </c>
      <c r="N10" s="16" t="str">
        <f t="shared" ref="N10:N16" si="0">IF(AND(T10&gt;=9),"Xuất sắc","")</f>
        <v/>
      </c>
      <c r="O10" s="16" t="str">
        <f t="shared" ref="O10:O16" si="1">IF((AND(T10&lt;9,T10&gt;=8)),"Giỏi","")</f>
        <v/>
      </c>
      <c r="P10" s="16" t="str">
        <f t="shared" ref="P10:P16" si="2">IF((AND(T10&lt;8,T10&gt;=7)),"Khá","")</f>
        <v/>
      </c>
      <c r="Q10" s="16" t="str">
        <f t="shared" ref="Q10:Q16" si="3">IF((AND(T10&lt;7,T10&gt;=6)),"Trung bình khá","")</f>
        <v/>
      </c>
      <c r="R10" s="16" t="str">
        <f t="shared" ref="R10:R16" si="4">IF((AND(T10&lt;6,T10&gt;=5)),"Trung bình","")</f>
        <v/>
      </c>
      <c r="S10" s="16" t="str">
        <f t="shared" ref="S10:S16" si="5">IF((AND(L10="",T10=0)),"",IF(T10&lt;5,"Yếu",""))</f>
        <v>Yếu</v>
      </c>
      <c r="T10" s="17">
        <f t="shared" ref="T10:T16" si="6">VALUE(L10)</f>
        <v>0</v>
      </c>
    </row>
    <row r="11" spans="1:20" ht="17.25" customHeight="1" x14ac:dyDescent="0.25">
      <c r="B11" s="8" t="s">
        <v>29</v>
      </c>
      <c r="C11" s="9" t="s">
        <v>30</v>
      </c>
      <c r="D11" s="10" t="s">
        <v>31</v>
      </c>
      <c r="E11" s="11" t="s">
        <v>32</v>
      </c>
      <c r="F11" s="12" t="s">
        <v>33</v>
      </c>
      <c r="G11" s="13" t="s">
        <v>28</v>
      </c>
      <c r="H11" s="13" t="s">
        <v>28</v>
      </c>
      <c r="I11" s="13" t="s">
        <v>28</v>
      </c>
      <c r="J11" s="13" t="s">
        <v>28</v>
      </c>
      <c r="K11" s="13" t="s">
        <v>28</v>
      </c>
      <c r="L11" s="14" t="s">
        <v>28</v>
      </c>
      <c r="M11" s="15" t="s">
        <v>65</v>
      </c>
      <c r="N11" s="16" t="str">
        <f t="shared" si="0"/>
        <v/>
      </c>
      <c r="O11" s="16" t="str">
        <f t="shared" si="1"/>
        <v/>
      </c>
      <c r="P11" s="16" t="str">
        <f t="shared" si="2"/>
        <v/>
      </c>
      <c r="Q11" s="16" t="str">
        <f t="shared" si="3"/>
        <v/>
      </c>
      <c r="R11" s="16" t="str">
        <f t="shared" si="4"/>
        <v/>
      </c>
      <c r="S11" s="16" t="str">
        <f t="shared" si="5"/>
        <v>Yếu</v>
      </c>
      <c r="T11" s="17">
        <f t="shared" si="6"/>
        <v>0</v>
      </c>
    </row>
    <row r="12" spans="1:20" ht="17.25" customHeight="1" x14ac:dyDescent="0.25">
      <c r="B12" s="8" t="s">
        <v>34</v>
      </c>
      <c r="C12" s="9" t="s">
        <v>35</v>
      </c>
      <c r="D12" s="10" t="s">
        <v>36</v>
      </c>
      <c r="E12" s="11" t="s">
        <v>37</v>
      </c>
      <c r="F12" s="12" t="s">
        <v>38</v>
      </c>
      <c r="G12" s="13" t="s">
        <v>21</v>
      </c>
      <c r="H12" s="13" t="s">
        <v>19</v>
      </c>
      <c r="I12" s="13" t="s">
        <v>39</v>
      </c>
      <c r="J12" s="13" t="s">
        <v>40</v>
      </c>
      <c r="K12" s="13" t="s">
        <v>41</v>
      </c>
      <c r="L12" s="14" t="s">
        <v>22</v>
      </c>
      <c r="M12" s="15" t="s">
        <v>64</v>
      </c>
      <c r="N12" s="16" t="str">
        <f t="shared" si="0"/>
        <v/>
      </c>
      <c r="O12" s="16" t="str">
        <f t="shared" si="1"/>
        <v/>
      </c>
      <c r="P12" s="16" t="str">
        <f t="shared" si="2"/>
        <v/>
      </c>
      <c r="Q12" s="16" t="str">
        <f t="shared" si="3"/>
        <v>Trung bình khá</v>
      </c>
      <c r="R12" s="16" t="str">
        <f t="shared" si="4"/>
        <v/>
      </c>
      <c r="S12" s="16" t="str">
        <f t="shared" si="5"/>
        <v/>
      </c>
      <c r="T12" s="17">
        <f t="shared" si="6"/>
        <v>6.2</v>
      </c>
    </row>
    <row r="13" spans="1:20" ht="17.25" customHeight="1" x14ac:dyDescent="0.25">
      <c r="B13" s="8" t="s">
        <v>42</v>
      </c>
      <c r="C13" s="9" t="s">
        <v>43</v>
      </c>
      <c r="D13" s="10" t="s">
        <v>44</v>
      </c>
      <c r="E13" s="11" t="s">
        <v>45</v>
      </c>
      <c r="F13" s="12" t="s">
        <v>46</v>
      </c>
      <c r="G13" s="13" t="s">
        <v>21</v>
      </c>
      <c r="H13" s="13" t="s">
        <v>22</v>
      </c>
      <c r="I13" s="13" t="s">
        <v>21</v>
      </c>
      <c r="J13" s="13" t="s">
        <v>18</v>
      </c>
      <c r="K13" s="13" t="s">
        <v>39</v>
      </c>
      <c r="L13" s="14" t="s">
        <v>19</v>
      </c>
      <c r="M13" s="15" t="s">
        <v>64</v>
      </c>
      <c r="N13" s="16" t="str">
        <f t="shared" si="0"/>
        <v/>
      </c>
      <c r="O13" s="16" t="str">
        <f t="shared" si="1"/>
        <v/>
      </c>
      <c r="P13" s="16" t="str">
        <f t="shared" si="2"/>
        <v/>
      </c>
      <c r="Q13" s="16" t="str">
        <f t="shared" si="3"/>
        <v>Trung bình khá</v>
      </c>
      <c r="R13" s="16" t="str">
        <f t="shared" si="4"/>
        <v/>
      </c>
      <c r="S13" s="16" t="str">
        <f t="shared" si="5"/>
        <v/>
      </c>
      <c r="T13" s="17">
        <f t="shared" si="6"/>
        <v>6.3</v>
      </c>
    </row>
    <row r="14" spans="1:20" ht="17.25" customHeight="1" x14ac:dyDescent="0.25">
      <c r="B14" s="8" t="s">
        <v>47</v>
      </c>
      <c r="C14" s="9" t="s">
        <v>48</v>
      </c>
      <c r="D14" s="10" t="s">
        <v>49</v>
      </c>
      <c r="E14" s="11" t="s">
        <v>50</v>
      </c>
      <c r="F14" s="12" t="s">
        <v>51</v>
      </c>
      <c r="G14" s="13" t="s">
        <v>28</v>
      </c>
      <c r="H14" s="13" t="s">
        <v>28</v>
      </c>
      <c r="I14" s="13" t="s">
        <v>28</v>
      </c>
      <c r="J14" s="13" t="s">
        <v>28</v>
      </c>
      <c r="K14" s="13" t="s">
        <v>28</v>
      </c>
      <c r="L14" s="14" t="s">
        <v>28</v>
      </c>
      <c r="M14" s="15" t="s">
        <v>65</v>
      </c>
      <c r="N14" s="16" t="str">
        <f t="shared" si="0"/>
        <v/>
      </c>
      <c r="O14" s="16" t="str">
        <f t="shared" si="1"/>
        <v/>
      </c>
      <c r="P14" s="16" t="str">
        <f t="shared" si="2"/>
        <v/>
      </c>
      <c r="Q14" s="16" t="str">
        <f t="shared" si="3"/>
        <v/>
      </c>
      <c r="R14" s="16" t="str">
        <f t="shared" si="4"/>
        <v/>
      </c>
      <c r="S14" s="16" t="str">
        <f t="shared" si="5"/>
        <v>Yếu</v>
      </c>
      <c r="T14" s="17">
        <f t="shared" si="6"/>
        <v>0</v>
      </c>
    </row>
    <row r="15" spans="1:20" ht="17.25" customHeight="1" x14ac:dyDescent="0.25">
      <c r="B15" s="8" t="s">
        <v>52</v>
      </c>
      <c r="C15" s="9" t="s">
        <v>53</v>
      </c>
      <c r="D15" s="10" t="s">
        <v>54</v>
      </c>
      <c r="E15" s="11" t="s">
        <v>55</v>
      </c>
      <c r="F15" s="12" t="s">
        <v>56</v>
      </c>
      <c r="G15" s="13" t="s">
        <v>28</v>
      </c>
      <c r="H15" s="13" t="s">
        <v>28</v>
      </c>
      <c r="I15" s="13" t="s">
        <v>28</v>
      </c>
      <c r="J15" s="13" t="s">
        <v>28</v>
      </c>
      <c r="K15" s="13" t="s">
        <v>28</v>
      </c>
      <c r="L15" s="14" t="s">
        <v>28</v>
      </c>
      <c r="M15" s="15" t="s">
        <v>65</v>
      </c>
      <c r="N15" s="16" t="str">
        <f t="shared" si="0"/>
        <v/>
      </c>
      <c r="O15" s="16" t="str">
        <f t="shared" si="1"/>
        <v/>
      </c>
      <c r="P15" s="16" t="str">
        <f t="shared" si="2"/>
        <v/>
      </c>
      <c r="Q15" s="16" t="str">
        <f t="shared" si="3"/>
        <v/>
      </c>
      <c r="R15" s="16" t="str">
        <f t="shared" si="4"/>
        <v/>
      </c>
      <c r="S15" s="16" t="str">
        <f t="shared" si="5"/>
        <v>Yếu</v>
      </c>
      <c r="T15" s="17">
        <f t="shared" si="6"/>
        <v>0</v>
      </c>
    </row>
    <row r="16" spans="1:20" ht="17.25" customHeight="1" x14ac:dyDescent="0.25">
      <c r="B16" s="8" t="s">
        <v>57</v>
      </c>
      <c r="C16" s="9" t="s">
        <v>58</v>
      </c>
      <c r="D16" s="10" t="s">
        <v>59</v>
      </c>
      <c r="E16" s="11" t="s">
        <v>60</v>
      </c>
      <c r="F16" s="12" t="s">
        <v>61</v>
      </c>
      <c r="G16" s="13" t="s">
        <v>21</v>
      </c>
      <c r="H16" s="13" t="s">
        <v>41</v>
      </c>
      <c r="I16" s="13" t="s">
        <v>62</v>
      </c>
      <c r="J16" s="13" t="s">
        <v>63</v>
      </c>
      <c r="K16" s="13" t="s">
        <v>18</v>
      </c>
      <c r="L16" s="14" t="s">
        <v>39</v>
      </c>
      <c r="M16" s="15" t="s">
        <v>64</v>
      </c>
      <c r="N16" s="16" t="str">
        <f t="shared" si="0"/>
        <v/>
      </c>
      <c r="O16" s="16" t="str">
        <f t="shared" si="1"/>
        <v/>
      </c>
      <c r="P16" s="16" t="str">
        <f t="shared" si="2"/>
        <v/>
      </c>
      <c r="Q16" s="16" t="str">
        <f t="shared" si="3"/>
        <v>Trung bình khá</v>
      </c>
      <c r="R16" s="16" t="str">
        <f t="shared" si="4"/>
        <v/>
      </c>
      <c r="S16" s="16" t="str">
        <f t="shared" si="5"/>
        <v/>
      </c>
      <c r="T16" s="17">
        <f t="shared" si="6"/>
        <v>6.4</v>
      </c>
    </row>
    <row r="17" spans="2:2" x14ac:dyDescent="0.25">
      <c r="B17" s="18"/>
    </row>
  </sheetData>
  <mergeCells count="3">
    <mergeCell ref="A5:M5"/>
    <mergeCell ref="A6:M6"/>
    <mergeCell ref="D8:E8"/>
  </mergeCells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TKD21B1LX</vt:lpstr>
      <vt:lpstr>TKD21B1LX!Print_Titles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2023-02-01T09:18:47Z</dcterms:created>
  <dcterms:modified xsi:type="dcterms:W3CDTF">2023-02-01T09:19:16Z</dcterms:modified>
</cp:coreProperties>
</file>