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2. HKII 21-22\"/>
    </mc:Choice>
  </mc:AlternateContent>
  <bookViews>
    <workbookView xWindow="0" yWindow="0" windowWidth="20490" windowHeight="7665"/>
  </bookViews>
  <sheets>
    <sheet name="TTV21B3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TTV21B3!$8:$8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2" i="1" l="1"/>
  <c r="V42" i="1" s="1"/>
  <c r="U42" i="1"/>
  <c r="S42" i="1"/>
  <c r="Q42" i="1"/>
  <c r="W41" i="1"/>
  <c r="V41" i="1" s="1"/>
  <c r="U41" i="1"/>
  <c r="S41" i="1"/>
  <c r="Q41" i="1"/>
  <c r="W40" i="1"/>
  <c r="V40" i="1" s="1"/>
  <c r="U40" i="1"/>
  <c r="S40" i="1"/>
  <c r="Q40" i="1"/>
  <c r="W39" i="1"/>
  <c r="V39" i="1" s="1"/>
  <c r="U39" i="1"/>
  <c r="S39" i="1"/>
  <c r="Q39" i="1"/>
  <c r="W38" i="1"/>
  <c r="V38" i="1" s="1"/>
  <c r="U38" i="1"/>
  <c r="S38" i="1"/>
  <c r="Q38" i="1"/>
  <c r="W37" i="1"/>
  <c r="V37" i="1" s="1"/>
  <c r="U37" i="1"/>
  <c r="S37" i="1"/>
  <c r="Q37" i="1"/>
  <c r="W36" i="1"/>
  <c r="V36" i="1" s="1"/>
  <c r="U36" i="1"/>
  <c r="S36" i="1"/>
  <c r="Q36" i="1"/>
  <c r="W35" i="1"/>
  <c r="V35" i="1" s="1"/>
  <c r="U35" i="1"/>
  <c r="S35" i="1"/>
  <c r="Q35" i="1"/>
  <c r="W34" i="1"/>
  <c r="V34" i="1" s="1"/>
  <c r="U34" i="1"/>
  <c r="S34" i="1"/>
  <c r="Q34" i="1"/>
  <c r="W33" i="1"/>
  <c r="V33" i="1" s="1"/>
  <c r="U33" i="1"/>
  <c r="S33" i="1"/>
  <c r="Q33" i="1"/>
  <c r="W32" i="1"/>
  <c r="V32" i="1" s="1"/>
  <c r="U32" i="1"/>
  <c r="S32" i="1"/>
  <c r="Q32" i="1"/>
  <c r="W31" i="1"/>
  <c r="V31" i="1" s="1"/>
  <c r="U31" i="1"/>
  <c r="S31" i="1"/>
  <c r="Q31" i="1"/>
  <c r="W30" i="1"/>
  <c r="V30" i="1" s="1"/>
  <c r="U30" i="1"/>
  <c r="S30" i="1"/>
  <c r="Q30" i="1"/>
  <c r="W29" i="1"/>
  <c r="V29" i="1" s="1"/>
  <c r="U29" i="1"/>
  <c r="S29" i="1"/>
  <c r="Q29" i="1"/>
  <c r="W28" i="1"/>
  <c r="S28" i="1" s="1"/>
  <c r="U28" i="1"/>
  <c r="Q28" i="1"/>
  <c r="W27" i="1"/>
  <c r="V27" i="1" s="1"/>
  <c r="U27" i="1"/>
  <c r="S27" i="1"/>
  <c r="Q27" i="1"/>
  <c r="W26" i="1"/>
  <c r="V26" i="1" s="1"/>
  <c r="U26" i="1"/>
  <c r="S26" i="1"/>
  <c r="Q26" i="1"/>
  <c r="W25" i="1"/>
  <c r="V25" i="1" s="1"/>
  <c r="U25" i="1"/>
  <c r="S25" i="1"/>
  <c r="Q25" i="1"/>
  <c r="W24" i="1"/>
  <c r="V24" i="1" s="1"/>
  <c r="U24" i="1"/>
  <c r="S24" i="1"/>
  <c r="Q24" i="1"/>
  <c r="W23" i="1"/>
  <c r="V23" i="1" s="1"/>
  <c r="U23" i="1"/>
  <c r="S23" i="1"/>
  <c r="Q23" i="1"/>
  <c r="W22" i="1"/>
  <c r="S22" i="1" s="1"/>
  <c r="U22" i="1"/>
  <c r="Q22" i="1"/>
  <c r="W21" i="1"/>
  <c r="V21" i="1" s="1"/>
  <c r="U21" i="1"/>
  <c r="S21" i="1"/>
  <c r="Q21" i="1"/>
  <c r="W20" i="1"/>
  <c r="V20" i="1" s="1"/>
  <c r="U20" i="1"/>
  <c r="S20" i="1"/>
  <c r="Q20" i="1"/>
  <c r="W19" i="1"/>
  <c r="V19" i="1" s="1"/>
  <c r="U19" i="1"/>
  <c r="S19" i="1"/>
  <c r="Q19" i="1"/>
  <c r="W18" i="1"/>
  <c r="V18" i="1" s="1"/>
  <c r="U18" i="1"/>
  <c r="S18" i="1"/>
  <c r="Q18" i="1"/>
  <c r="W17" i="1"/>
  <c r="V17" i="1" s="1"/>
  <c r="U17" i="1"/>
  <c r="S17" i="1"/>
  <c r="Q17" i="1"/>
  <c r="W16" i="1"/>
  <c r="V16" i="1" s="1"/>
  <c r="U16" i="1"/>
  <c r="S16" i="1"/>
  <c r="Q16" i="1"/>
  <c r="W15" i="1"/>
  <c r="V15" i="1" s="1"/>
  <c r="U15" i="1"/>
  <c r="S15" i="1"/>
  <c r="Q15" i="1"/>
  <c r="W14" i="1"/>
  <c r="S14" i="1" s="1"/>
  <c r="U14" i="1"/>
  <c r="Q14" i="1"/>
  <c r="W13" i="1"/>
  <c r="S13" i="1" s="1"/>
  <c r="U13" i="1"/>
  <c r="Q13" i="1"/>
  <c r="W12" i="1"/>
  <c r="V12" i="1" s="1"/>
  <c r="U12" i="1"/>
  <c r="S12" i="1"/>
  <c r="Q12" i="1"/>
  <c r="W11" i="1"/>
  <c r="S11" i="1" s="1"/>
  <c r="U11" i="1"/>
  <c r="Q11" i="1"/>
  <c r="W10" i="1"/>
  <c r="V10" i="1" s="1"/>
  <c r="U10" i="1"/>
  <c r="Q10" i="1"/>
  <c r="W9" i="1"/>
  <c r="S9" i="1" s="1"/>
  <c r="U9" i="1"/>
  <c r="Q9" i="1"/>
  <c r="S10" i="1" l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R9" i="1"/>
  <c r="V9" i="1"/>
  <c r="R10" i="1"/>
  <c r="R11" i="1"/>
  <c r="V11" i="1"/>
  <c r="R12" i="1"/>
  <c r="R13" i="1"/>
  <c r="V13" i="1"/>
  <c r="R14" i="1"/>
  <c r="V14" i="1"/>
  <c r="R15" i="1"/>
  <c r="R16" i="1"/>
  <c r="R17" i="1"/>
  <c r="R18" i="1"/>
  <c r="R19" i="1"/>
  <c r="R20" i="1"/>
  <c r="R21" i="1"/>
  <c r="R22" i="1"/>
  <c r="V22" i="1"/>
  <c r="R23" i="1"/>
  <c r="R24" i="1"/>
  <c r="R25" i="1"/>
  <c r="R26" i="1"/>
  <c r="R27" i="1"/>
  <c r="R28" i="1"/>
  <c r="V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</calcChain>
</file>

<file path=xl/sharedStrings.xml><?xml version="1.0" encoding="utf-8"?>
<sst xmlns="http://schemas.openxmlformats.org/spreadsheetml/2006/main" count="527" uniqueCount="255">
  <si>
    <t>BẢNG ĐIỂM TỔNG HỢP LỚP TTV21B3</t>
  </si>
  <si>
    <t xml:space="preserve"> HỌC KỲ II NĂM HỌC 2021-2022</t>
  </si>
  <si>
    <t>STT</t>
  </si>
  <si>
    <t>MSHS</t>
  </si>
  <si>
    <t>Họ và tên</t>
  </si>
  <si>
    <t>Ngày sinh</t>
  </si>
  <si>
    <t>Giáo dục thể chất(1)</t>
  </si>
  <si>
    <t>Giáo dục QP - An ninh(2)</t>
  </si>
  <si>
    <t>Tin học(2)</t>
  </si>
  <si>
    <t>Anh văn chuyên ngành(2)</t>
  </si>
  <si>
    <t>Thiết kế trình diễn trên máy tính (PowerPoint)(3)</t>
  </si>
  <si>
    <t>Xử lý ảnh bằng Photoshop(3)</t>
  </si>
  <si>
    <t>Phần cứng máy tính(2)</t>
  </si>
  <si>
    <t>Cài đặt, vận hành và sử dụng các thiết bị văn phòng thông dụng(3)</t>
  </si>
  <si>
    <t>Điểm TB</t>
  </si>
  <si>
    <t>Xếp loại</t>
  </si>
  <si>
    <t>1</t>
  </si>
  <si>
    <t>21BTTV0227</t>
  </si>
  <si>
    <t>Lê Quỳnh</t>
  </si>
  <si>
    <t>Anh</t>
  </si>
  <si>
    <t>21/06/2006</t>
  </si>
  <si>
    <t>7.2</t>
  </si>
  <si>
    <t>5.7</t>
  </si>
  <si>
    <t>6.8</t>
  </si>
  <si>
    <t>1.2</t>
  </si>
  <si>
    <t>6.5</t>
  </si>
  <si>
    <t>6.7</t>
  </si>
  <si>
    <t>5.4</t>
  </si>
  <si>
    <t>5.6</t>
  </si>
  <si>
    <t>2</t>
  </si>
  <si>
    <t>21BTTV0228</t>
  </si>
  <si>
    <t>Võ Thị Mỹ</t>
  </si>
  <si>
    <t>Dung</t>
  </si>
  <si>
    <t>09/09/2006</t>
  </si>
  <si>
    <t>5.5</t>
  </si>
  <si>
    <t>8.2</t>
  </si>
  <si>
    <t>7.5</t>
  </si>
  <si>
    <t>6.9</t>
  </si>
  <si>
    <t>7.3</t>
  </si>
  <si>
    <t>7.0</t>
  </si>
  <si>
    <t>3</t>
  </si>
  <si>
    <t>21BTTV0229</t>
  </si>
  <si>
    <t>Lê Thị Kỳ</t>
  </si>
  <si>
    <t>Duyên</t>
  </si>
  <si>
    <t>07/09/2006</t>
  </si>
  <si>
    <t>8.0</t>
  </si>
  <si>
    <t>8.8</t>
  </si>
  <si>
    <t>6.4</t>
  </si>
  <si>
    <t>7.8</t>
  </si>
  <si>
    <t>4</t>
  </si>
  <si>
    <t>21BTTV0230</t>
  </si>
  <si>
    <t>Nguyễn Thị Mỹ</t>
  </si>
  <si>
    <t>22/01/2006</t>
  </si>
  <si>
    <t>2.5</t>
  </si>
  <si>
    <t>2.8</t>
  </si>
  <si>
    <t>0.0</t>
  </si>
  <si>
    <t>3.3</t>
  </si>
  <si>
    <t>1.0</t>
  </si>
  <si>
    <t>5</t>
  </si>
  <si>
    <t>21BTTV0231</t>
  </si>
  <si>
    <t>Trần Thị Bé</t>
  </si>
  <si>
    <t>Hân</t>
  </si>
  <si>
    <t>23/09/2005</t>
  </si>
  <si>
    <t>6.0</t>
  </si>
  <si>
    <t>0.4</t>
  </si>
  <si>
    <t>6</t>
  </si>
  <si>
    <t>21BTTV0232</t>
  </si>
  <si>
    <t>Nguyễn Phúc</t>
  </si>
  <si>
    <t>Hậu</t>
  </si>
  <si>
    <t>11/03/2006</t>
  </si>
  <si>
    <t>5.9</t>
  </si>
  <si>
    <t>8.4</t>
  </si>
  <si>
    <t>0.5</t>
  </si>
  <si>
    <t>3.9</t>
  </si>
  <si>
    <t>7</t>
  </si>
  <si>
    <t>21BTTV0234</t>
  </si>
  <si>
    <t>Đinh Nhựt</t>
  </si>
  <si>
    <t>Khôi</t>
  </si>
  <si>
    <t>31/01/2006</t>
  </si>
  <si>
    <t>8</t>
  </si>
  <si>
    <t>21BTTV0235</t>
  </si>
  <si>
    <t>Lê Quốc</t>
  </si>
  <si>
    <t>Khương</t>
  </si>
  <si>
    <t>01/10/2005</t>
  </si>
  <si>
    <t>7.6</t>
  </si>
  <si>
    <t>8.1</t>
  </si>
  <si>
    <t>0.7</t>
  </si>
  <si>
    <t>9</t>
  </si>
  <si>
    <t>21BTTV0236</t>
  </si>
  <si>
    <t>Nguyễn Phan Tuấn</t>
  </si>
  <si>
    <t>Kiệt</t>
  </si>
  <si>
    <t>07/01/2006</t>
  </si>
  <si>
    <t>8.5</t>
  </si>
  <si>
    <t>3.6</t>
  </si>
  <si>
    <t>7.7</t>
  </si>
  <si>
    <t>7.1</t>
  </si>
  <si>
    <t>0.9</t>
  </si>
  <si>
    <t>4.2</t>
  </si>
  <si>
    <t>10</t>
  </si>
  <si>
    <t>21BTTV0238</t>
  </si>
  <si>
    <t>Đinh Văn</t>
  </si>
  <si>
    <t>Luyến</t>
  </si>
  <si>
    <t>04/05/2006</t>
  </si>
  <si>
    <t>8.3</t>
  </si>
  <si>
    <t>8.7</t>
  </si>
  <si>
    <t>9.1</t>
  </si>
  <si>
    <t>11</t>
  </si>
  <si>
    <t>21BTTV0239</t>
  </si>
  <si>
    <t>Nguyễn Thị Cẩm</t>
  </si>
  <si>
    <t>Ly</t>
  </si>
  <si>
    <t>23/05/2006</t>
  </si>
  <si>
    <t>7.9</t>
  </si>
  <si>
    <t>12</t>
  </si>
  <si>
    <t>21BTTV0240</t>
  </si>
  <si>
    <t>Huỳnh Công</t>
  </si>
  <si>
    <t>Lý</t>
  </si>
  <si>
    <t>25/12/2006</t>
  </si>
  <si>
    <t>5.3</t>
  </si>
  <si>
    <t>1.4</t>
  </si>
  <si>
    <t>1.3</t>
  </si>
  <si>
    <t>4.3</t>
  </si>
  <si>
    <t>13</t>
  </si>
  <si>
    <t>21BTTV0241</t>
  </si>
  <si>
    <t>Nguyễn Trần Bảo</t>
  </si>
  <si>
    <t>Mẫn</t>
  </si>
  <si>
    <t>12/06/2003</t>
  </si>
  <si>
    <t>8.9</t>
  </si>
  <si>
    <t>14</t>
  </si>
  <si>
    <t>21BTTV0242</t>
  </si>
  <si>
    <t>La Nhật</t>
  </si>
  <si>
    <t>Minh</t>
  </si>
  <si>
    <t>01/06/2006</t>
  </si>
  <si>
    <t>6.3</t>
  </si>
  <si>
    <t>4.1</t>
  </si>
  <si>
    <t>15</t>
  </si>
  <si>
    <t>21BTTV0243</t>
  </si>
  <si>
    <t>Lê Anh Tuấn</t>
  </si>
  <si>
    <t>19/01/2006</t>
  </si>
  <si>
    <t>6.2</t>
  </si>
  <si>
    <t>0.6</t>
  </si>
  <si>
    <t>2.9</t>
  </si>
  <si>
    <t>16</t>
  </si>
  <si>
    <t>21BTTV0244</t>
  </si>
  <si>
    <t>Nguyễn Thị Ý</t>
  </si>
  <si>
    <t>Nhi</t>
  </si>
  <si>
    <t>03/12/2006</t>
  </si>
  <si>
    <t>17</t>
  </si>
  <si>
    <t>21BTTV0245</t>
  </si>
  <si>
    <t>Đỗ Thị Bảo</t>
  </si>
  <si>
    <t>Như</t>
  </si>
  <si>
    <t>12/10/2006</t>
  </si>
  <si>
    <t>7.4</t>
  </si>
  <si>
    <t>6.1</t>
  </si>
  <si>
    <t>5.0</t>
  </si>
  <si>
    <t>18</t>
  </si>
  <si>
    <t>21BTTV0246</t>
  </si>
  <si>
    <t>Nguyễn Bảo</t>
  </si>
  <si>
    <t>Phúc</t>
  </si>
  <si>
    <t>24/07/2006</t>
  </si>
  <si>
    <t>19</t>
  </si>
  <si>
    <t>21BTTV0247</t>
  </si>
  <si>
    <t>Đỗ Thị Kiều</t>
  </si>
  <si>
    <t>Phương</t>
  </si>
  <si>
    <t>05/08/2006</t>
  </si>
  <si>
    <t>8.6</t>
  </si>
  <si>
    <t>20</t>
  </si>
  <si>
    <t>21BTTV0248</t>
  </si>
  <si>
    <t>Nguyễn Thị Kim</t>
  </si>
  <si>
    <t>Phượng</t>
  </si>
  <si>
    <t>24/06/2006</t>
  </si>
  <si>
    <t>1.6</t>
  </si>
  <si>
    <t>1.7</t>
  </si>
  <si>
    <t>3.4</t>
  </si>
  <si>
    <t>21</t>
  </si>
  <si>
    <t>21BTTV0249</t>
  </si>
  <si>
    <t>Huỳnh Bảo</t>
  </si>
  <si>
    <t>Thiện</t>
  </si>
  <si>
    <t>29/10/2006</t>
  </si>
  <si>
    <t>22</t>
  </si>
  <si>
    <t>21BTTV0251</t>
  </si>
  <si>
    <t>Vũ Thị Anh</t>
  </si>
  <si>
    <t>Thư</t>
  </si>
  <si>
    <t>22/04/2006</t>
  </si>
  <si>
    <t>23</t>
  </si>
  <si>
    <t>21BTTV0252</t>
  </si>
  <si>
    <t>Nguyễn Thị Thanh</t>
  </si>
  <si>
    <t>Thúy</t>
  </si>
  <si>
    <t>27/03/2006</t>
  </si>
  <si>
    <t>6.6</t>
  </si>
  <si>
    <t>24</t>
  </si>
  <si>
    <t>21BTTV0253</t>
  </si>
  <si>
    <t>Lê Thị Bích</t>
  </si>
  <si>
    <t>Trâm</t>
  </si>
  <si>
    <t>14/11/2006</t>
  </si>
  <si>
    <t>25</t>
  </si>
  <si>
    <t>21BTTV0254</t>
  </si>
  <si>
    <t>Nguyễn Thị Bảo</t>
  </si>
  <si>
    <t>Trân</t>
  </si>
  <si>
    <t>17/02/2006</t>
  </si>
  <si>
    <t>26</t>
  </si>
  <si>
    <t>21BTTV0255</t>
  </si>
  <si>
    <t>Trần Văn</t>
  </si>
  <si>
    <t>Trọng</t>
  </si>
  <si>
    <t>12/05/2006</t>
  </si>
  <si>
    <t>9.0</t>
  </si>
  <si>
    <t>9.3</t>
  </si>
  <si>
    <t>27</t>
  </si>
  <si>
    <t>21BTTV0256</t>
  </si>
  <si>
    <t>Phạm Quang</t>
  </si>
  <si>
    <t>Trường</t>
  </si>
  <si>
    <t>24/02/2006</t>
  </si>
  <si>
    <t>0.8</t>
  </si>
  <si>
    <t>28</t>
  </si>
  <si>
    <t>21BTTV0257</t>
  </si>
  <si>
    <t>Nguyễn Thị Bích</t>
  </si>
  <si>
    <t>Tuyền</t>
  </si>
  <si>
    <t>14/10/2006</t>
  </si>
  <si>
    <t>29</t>
  </si>
  <si>
    <t>21BTTV0258</t>
  </si>
  <si>
    <t>Phạm Thúy</t>
  </si>
  <si>
    <t>Uy</t>
  </si>
  <si>
    <t>29/11/2006</t>
  </si>
  <si>
    <t>30</t>
  </si>
  <si>
    <t>21BTTV0259</t>
  </si>
  <si>
    <t>Đinh Phương</t>
  </si>
  <si>
    <t>Uyên</t>
  </si>
  <si>
    <t>08/07/2006</t>
  </si>
  <si>
    <t>5.8</t>
  </si>
  <si>
    <t>31</t>
  </si>
  <si>
    <t>21BTTV0260</t>
  </si>
  <si>
    <t>Lê Thị Khả</t>
  </si>
  <si>
    <t>Vy</t>
  </si>
  <si>
    <t>05/02/2006</t>
  </si>
  <si>
    <t>32</t>
  </si>
  <si>
    <t>21BTTV0261</t>
  </si>
  <si>
    <t>Hoa Thị Hồng</t>
  </si>
  <si>
    <t>Ý</t>
  </si>
  <si>
    <t>25/09/2006</t>
  </si>
  <si>
    <t>9.2</t>
  </si>
  <si>
    <t>33</t>
  </si>
  <si>
    <t>21BTTV0262</t>
  </si>
  <si>
    <t>Nguyễn Ngọc Như</t>
  </si>
  <si>
    <t>15/12/2006</t>
  </si>
  <si>
    <t>1.9</t>
  </si>
  <si>
    <t>34</t>
  </si>
  <si>
    <t>21BTTV0263</t>
  </si>
  <si>
    <t>Huỳnh Thị Ngọc</t>
  </si>
  <si>
    <t>Yến</t>
  </si>
  <si>
    <t>02/05/2006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</si>
  <si>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>Môn học</t>
    </r>
    <r>
      <rPr>
        <b/>
        <i/>
        <sz val="12"/>
        <rFont val="Times New Roman"/>
        <family val="1"/>
        <charset val="163"/>
      </rPr>
      <t xml:space="preserve"> Giáo dục thể chất </t>
    </r>
    <r>
      <rPr>
        <sz val="12"/>
        <rFont val="Times New Roman"/>
        <family val="1"/>
        <charset val="163"/>
      </rPr>
      <t>và</t>
    </r>
    <r>
      <rPr>
        <b/>
        <i/>
        <sz val="12"/>
        <rFont val="Times New Roman"/>
        <family val="1"/>
        <charset val="163"/>
      </rPr>
      <t xml:space="preserve"> 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</si>
  <si>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Trung bình</t>
  </si>
  <si>
    <t>Khá</t>
  </si>
  <si>
    <t>Yếu</t>
  </si>
  <si>
    <t>Giỏi</t>
  </si>
  <si>
    <t>Trung bình 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</si>
</sst>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/>
    </xf>
    <xf numFmtId="0" fontId="7" fillId="0" borderId="0" xfId="0" applyFon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15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409950" y="38100"/>
          <a:ext cx="369569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44</xdr:row>
      <xdr:rowOff>9525</xdr:rowOff>
    </xdr:from>
    <xdr:to>
      <xdr:col>15</xdr:col>
      <xdr:colOff>914399</xdr:colOff>
      <xdr:row>50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724274" y="13411200"/>
          <a:ext cx="34004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19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09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44</xdr:row>
      <xdr:rowOff>28575</xdr:rowOff>
    </xdr:from>
    <xdr:to>
      <xdr:col>3</xdr:col>
      <xdr:colOff>895350</xdr:colOff>
      <xdr:row>50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3430250"/>
          <a:ext cx="22002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361949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62324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4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W44"/>
  <sheetViews>
    <sheetView tabSelected="1" topLeftCell="A7" workbookViewId="0">
      <selection activeCell="AA12" sqref="AA12"/>
    </sheetView>
  </sheetViews>
  <sheetFormatPr defaultRowHeight="15.75" x14ac:dyDescent="0.25"/>
  <cols>
    <col min="1" max="1" width="1.75" customWidth="1"/>
    <col min="2" max="2" width="4.5" customWidth="1"/>
    <col min="3" max="3" width="11" bestFit="1" customWidth="1"/>
    <col min="4" max="4" width="15.25" bestFit="1" customWidth="1"/>
    <col min="5" max="5" width="6.875" bestFit="1" customWidth="1"/>
    <col min="6" max="6" width="10.5" style="21" customWidth="1"/>
    <col min="7" max="10" width="3.125" bestFit="1" customWidth="1"/>
    <col min="11" max="11" width="4.75" bestFit="1" customWidth="1"/>
    <col min="12" max="13" width="3.125" bestFit="1" customWidth="1"/>
    <col min="14" max="14" width="4.75" bestFit="1" customWidth="1"/>
    <col min="15" max="15" width="3.375" bestFit="1" customWidth="1"/>
    <col min="16" max="16" width="12.125" bestFit="1" customWidth="1"/>
    <col min="17" max="22" width="4.625" hidden="1" customWidth="1"/>
    <col min="23" max="23" width="0" hidden="1" customWidth="1"/>
  </cols>
  <sheetData>
    <row r="5" spans="1:23" ht="18.75" x14ac:dyDescent="0.3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23" ht="18.75" x14ac:dyDescent="0.3">
      <c r="A6" s="22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8" spans="1:23" ht="188.25" customHeight="1" x14ac:dyDescent="0.25">
      <c r="B8" s="1" t="s">
        <v>2</v>
      </c>
      <c r="C8" s="1" t="s">
        <v>3</v>
      </c>
      <c r="D8" s="23" t="s">
        <v>4</v>
      </c>
      <c r="E8" s="24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3" t="s">
        <v>10</v>
      </c>
      <c r="L8" s="2" t="s">
        <v>11</v>
      </c>
      <c r="M8" s="2" t="s">
        <v>12</v>
      </c>
      <c r="N8" s="3" t="s">
        <v>13</v>
      </c>
      <c r="O8" s="4" t="s">
        <v>14</v>
      </c>
      <c r="P8" s="5" t="s">
        <v>15</v>
      </c>
    </row>
    <row r="9" spans="1:23" ht="21" customHeight="1" x14ac:dyDescent="0.25">
      <c r="B9" s="6" t="s">
        <v>16</v>
      </c>
      <c r="C9" s="7" t="s">
        <v>17</v>
      </c>
      <c r="D9" s="8" t="s">
        <v>18</v>
      </c>
      <c r="E9" s="9" t="s">
        <v>19</v>
      </c>
      <c r="F9" s="10" t="s">
        <v>20</v>
      </c>
      <c r="G9" s="10" t="s">
        <v>21</v>
      </c>
      <c r="H9" s="10" t="s">
        <v>22</v>
      </c>
      <c r="I9" s="10" t="s">
        <v>23</v>
      </c>
      <c r="J9" s="10" t="s">
        <v>24</v>
      </c>
      <c r="K9" s="10" t="s">
        <v>25</v>
      </c>
      <c r="L9" s="10" t="s">
        <v>25</v>
      </c>
      <c r="M9" s="10" t="s">
        <v>26</v>
      </c>
      <c r="N9" s="10" t="s">
        <v>27</v>
      </c>
      <c r="O9" s="11" t="s">
        <v>28</v>
      </c>
      <c r="P9" s="12" t="s">
        <v>250</v>
      </c>
      <c r="Q9" s="13" t="str">
        <f>IF(AND(W9&gt;=9),"Xuất sắc","")</f>
        <v/>
      </c>
      <c r="R9" s="13" t="str">
        <f>IF((AND(W9&lt;9,W9&gt;=8)),"Giỏi","")</f>
        <v/>
      </c>
      <c r="S9" s="13" t="str">
        <f>IF((AND(W9&lt;8,W9&gt;=7)),"Khá","")</f>
        <v/>
      </c>
      <c r="T9" s="13" t="str">
        <f>IF((AND(W9&lt;7,W9&gt;=6)),"Trung bình khá","")</f>
        <v/>
      </c>
      <c r="U9" s="13" t="str">
        <f>IF((AND(W9&lt;6,W9&gt;=5)),"Trung bình","")</f>
        <v>Trung bình</v>
      </c>
      <c r="V9" s="13" t="str">
        <f>IF((AND(O9="",W9=0)),"",IF(W9&lt;5,"Yếu",""))</f>
        <v/>
      </c>
      <c r="W9" s="14">
        <f>VALUE(O9)</f>
        <v>5.6</v>
      </c>
    </row>
    <row r="10" spans="1:23" ht="21" customHeight="1" x14ac:dyDescent="0.25">
      <c r="B10" s="6" t="s">
        <v>29</v>
      </c>
      <c r="C10" s="7" t="s">
        <v>30</v>
      </c>
      <c r="D10" s="8" t="s">
        <v>31</v>
      </c>
      <c r="E10" s="9" t="s">
        <v>32</v>
      </c>
      <c r="F10" s="10" t="s">
        <v>33</v>
      </c>
      <c r="G10" s="10" t="s">
        <v>21</v>
      </c>
      <c r="H10" s="10" t="s">
        <v>34</v>
      </c>
      <c r="I10" s="10" t="s">
        <v>35</v>
      </c>
      <c r="J10" s="10" t="s">
        <v>36</v>
      </c>
      <c r="K10" s="10" t="s">
        <v>21</v>
      </c>
      <c r="L10" s="10" t="s">
        <v>37</v>
      </c>
      <c r="M10" s="10" t="s">
        <v>38</v>
      </c>
      <c r="N10" s="10" t="s">
        <v>22</v>
      </c>
      <c r="O10" s="11" t="s">
        <v>39</v>
      </c>
      <c r="P10" s="12" t="s">
        <v>251</v>
      </c>
      <c r="Q10" s="13" t="str">
        <f t="shared" ref="Q10:Q42" si="0">IF(AND(W10&gt;=9),"Xuất sắc","")</f>
        <v/>
      </c>
      <c r="R10" s="13" t="str">
        <f t="shared" ref="R10:R42" si="1">IF((AND(W10&lt;9,W10&gt;=8)),"Giỏi","")</f>
        <v/>
      </c>
      <c r="S10" s="13" t="str">
        <f t="shared" ref="S10:S42" si="2">IF((AND(W10&lt;8,W10&gt;=7)),"Khá","")</f>
        <v>Khá</v>
      </c>
      <c r="T10" s="13" t="str">
        <f t="shared" ref="T10:T42" si="3">IF((AND(W10&lt;7,W10&gt;=6)),"Trung bình khá","")</f>
        <v/>
      </c>
      <c r="U10" s="13" t="str">
        <f t="shared" ref="U10:U42" si="4">IF((AND(W10&lt;6,W10&gt;=5)),"Trung bình","")</f>
        <v/>
      </c>
      <c r="V10" s="13" t="str">
        <f t="shared" ref="V10:V42" si="5">IF((AND(O10="",W10=0)),"",IF(W10&lt;5,"Yếu",""))</f>
        <v/>
      </c>
      <c r="W10" s="14">
        <f t="shared" ref="W10:W42" si="6">VALUE(O10)</f>
        <v>7</v>
      </c>
    </row>
    <row r="11" spans="1:23" ht="21" customHeight="1" x14ac:dyDescent="0.25">
      <c r="B11" s="6" t="s">
        <v>40</v>
      </c>
      <c r="C11" s="7" t="s">
        <v>41</v>
      </c>
      <c r="D11" s="8" t="s">
        <v>42</v>
      </c>
      <c r="E11" s="9" t="s">
        <v>43</v>
      </c>
      <c r="F11" s="10" t="s">
        <v>44</v>
      </c>
      <c r="G11" s="10" t="s">
        <v>45</v>
      </c>
      <c r="H11" s="10" t="s">
        <v>38</v>
      </c>
      <c r="I11" s="10" t="s">
        <v>46</v>
      </c>
      <c r="J11" s="10" t="s">
        <v>47</v>
      </c>
      <c r="K11" s="10" t="s">
        <v>35</v>
      </c>
      <c r="L11" s="10" t="s">
        <v>48</v>
      </c>
      <c r="M11" s="10" t="s">
        <v>38</v>
      </c>
      <c r="N11" s="10" t="s">
        <v>34</v>
      </c>
      <c r="O11" s="11" t="s">
        <v>38</v>
      </c>
      <c r="P11" s="12" t="s">
        <v>251</v>
      </c>
      <c r="Q11" s="13" t="str">
        <f t="shared" si="0"/>
        <v/>
      </c>
      <c r="R11" s="13" t="str">
        <f t="shared" si="1"/>
        <v/>
      </c>
      <c r="S11" s="13" t="str">
        <f t="shared" si="2"/>
        <v>Khá</v>
      </c>
      <c r="T11" s="13" t="str">
        <f t="shared" si="3"/>
        <v/>
      </c>
      <c r="U11" s="13" t="str">
        <f t="shared" si="4"/>
        <v/>
      </c>
      <c r="V11" s="13" t="str">
        <f t="shared" si="5"/>
        <v/>
      </c>
      <c r="W11" s="14">
        <f t="shared" si="6"/>
        <v>7.3</v>
      </c>
    </row>
    <row r="12" spans="1:23" ht="21" customHeight="1" x14ac:dyDescent="0.25">
      <c r="B12" s="6" t="s">
        <v>49</v>
      </c>
      <c r="C12" s="7" t="s">
        <v>50</v>
      </c>
      <c r="D12" s="8" t="s">
        <v>51</v>
      </c>
      <c r="E12" s="9" t="s">
        <v>43</v>
      </c>
      <c r="F12" s="10" t="s">
        <v>52</v>
      </c>
      <c r="G12" s="10" t="s">
        <v>26</v>
      </c>
      <c r="H12" s="10" t="s">
        <v>53</v>
      </c>
      <c r="I12" s="10" t="s">
        <v>54</v>
      </c>
      <c r="J12" s="10" t="s">
        <v>55</v>
      </c>
      <c r="K12" s="10" t="s">
        <v>56</v>
      </c>
      <c r="L12" s="10" t="s">
        <v>55</v>
      </c>
      <c r="M12" s="10" t="s">
        <v>55</v>
      </c>
      <c r="N12" s="10" t="s">
        <v>55</v>
      </c>
      <c r="O12" s="11" t="s">
        <v>57</v>
      </c>
      <c r="P12" s="12" t="s">
        <v>252</v>
      </c>
      <c r="Q12" s="13" t="str">
        <f t="shared" si="0"/>
        <v/>
      </c>
      <c r="R12" s="13" t="str">
        <f t="shared" si="1"/>
        <v/>
      </c>
      <c r="S12" s="13" t="str">
        <f t="shared" si="2"/>
        <v/>
      </c>
      <c r="T12" s="13" t="str">
        <f t="shared" si="3"/>
        <v/>
      </c>
      <c r="U12" s="13" t="str">
        <f t="shared" si="4"/>
        <v/>
      </c>
      <c r="V12" s="13" t="str">
        <f t="shared" si="5"/>
        <v>Yếu</v>
      </c>
      <c r="W12" s="14">
        <f t="shared" si="6"/>
        <v>1</v>
      </c>
    </row>
    <row r="13" spans="1:23" ht="21" customHeight="1" x14ac:dyDescent="0.25">
      <c r="B13" s="6" t="s">
        <v>58</v>
      </c>
      <c r="C13" s="7" t="s">
        <v>59</v>
      </c>
      <c r="D13" s="8" t="s">
        <v>60</v>
      </c>
      <c r="E13" s="9" t="s">
        <v>61</v>
      </c>
      <c r="F13" s="10" t="s">
        <v>62</v>
      </c>
      <c r="G13" s="10" t="s">
        <v>63</v>
      </c>
      <c r="H13" s="10" t="s">
        <v>55</v>
      </c>
      <c r="I13" s="10" t="s">
        <v>54</v>
      </c>
      <c r="J13" s="10" t="s">
        <v>55</v>
      </c>
      <c r="K13" s="10" t="s">
        <v>55</v>
      </c>
      <c r="L13" s="10" t="s">
        <v>55</v>
      </c>
      <c r="M13" s="10" t="s">
        <v>55</v>
      </c>
      <c r="N13" s="10" t="s">
        <v>55</v>
      </c>
      <c r="O13" s="11" t="s">
        <v>64</v>
      </c>
      <c r="P13" s="12" t="s">
        <v>252</v>
      </c>
      <c r="Q13" s="13" t="str">
        <f t="shared" si="0"/>
        <v/>
      </c>
      <c r="R13" s="13" t="str">
        <f t="shared" si="1"/>
        <v/>
      </c>
      <c r="S13" s="13" t="str">
        <f t="shared" si="2"/>
        <v/>
      </c>
      <c r="T13" s="13" t="str">
        <f t="shared" si="3"/>
        <v/>
      </c>
      <c r="U13" s="13" t="str">
        <f t="shared" si="4"/>
        <v/>
      </c>
      <c r="V13" s="13" t="str">
        <f t="shared" si="5"/>
        <v>Yếu</v>
      </c>
      <c r="W13" s="14">
        <f t="shared" si="6"/>
        <v>0.4</v>
      </c>
    </row>
    <row r="14" spans="1:23" ht="21" customHeight="1" x14ac:dyDescent="0.25">
      <c r="B14" s="6" t="s">
        <v>65</v>
      </c>
      <c r="C14" s="7" t="s">
        <v>66</v>
      </c>
      <c r="D14" s="8" t="s">
        <v>67</v>
      </c>
      <c r="E14" s="9" t="s">
        <v>68</v>
      </c>
      <c r="F14" s="10" t="s">
        <v>69</v>
      </c>
      <c r="G14" s="10" t="s">
        <v>39</v>
      </c>
      <c r="H14" s="10" t="s">
        <v>27</v>
      </c>
      <c r="I14" s="10" t="s">
        <v>70</v>
      </c>
      <c r="J14" s="10" t="s">
        <v>24</v>
      </c>
      <c r="K14" s="10" t="s">
        <v>71</v>
      </c>
      <c r="L14" s="10" t="s">
        <v>72</v>
      </c>
      <c r="M14" s="10" t="s">
        <v>45</v>
      </c>
      <c r="N14" s="10" t="s">
        <v>64</v>
      </c>
      <c r="O14" s="11" t="s">
        <v>73</v>
      </c>
      <c r="P14" s="12" t="s">
        <v>252</v>
      </c>
      <c r="Q14" s="13" t="str">
        <f t="shared" si="0"/>
        <v/>
      </c>
      <c r="R14" s="13" t="str">
        <f t="shared" si="1"/>
        <v/>
      </c>
      <c r="S14" s="13" t="str">
        <f t="shared" si="2"/>
        <v/>
      </c>
      <c r="T14" s="13" t="str">
        <f t="shared" si="3"/>
        <v/>
      </c>
      <c r="U14" s="13" t="str">
        <f t="shared" si="4"/>
        <v/>
      </c>
      <c r="V14" s="13" t="str">
        <f t="shared" si="5"/>
        <v>Yếu</v>
      </c>
      <c r="W14" s="14">
        <f t="shared" si="6"/>
        <v>3.9</v>
      </c>
    </row>
    <row r="15" spans="1:23" ht="21" customHeight="1" x14ac:dyDescent="0.25">
      <c r="B15" s="6" t="s">
        <v>74</v>
      </c>
      <c r="C15" s="7" t="s">
        <v>75</v>
      </c>
      <c r="D15" s="8" t="s">
        <v>76</v>
      </c>
      <c r="E15" s="9" t="s">
        <v>77</v>
      </c>
      <c r="F15" s="10" t="s">
        <v>78</v>
      </c>
      <c r="G15" s="10" t="s">
        <v>55</v>
      </c>
      <c r="H15" s="10" t="s">
        <v>55</v>
      </c>
      <c r="I15" s="10" t="s">
        <v>55</v>
      </c>
      <c r="J15" s="10" t="s">
        <v>55</v>
      </c>
      <c r="K15" s="10" t="s">
        <v>55</v>
      </c>
      <c r="L15" s="10" t="s">
        <v>55</v>
      </c>
      <c r="M15" s="10" t="s">
        <v>55</v>
      </c>
      <c r="N15" s="10" t="s">
        <v>55</v>
      </c>
      <c r="O15" s="11" t="s">
        <v>55</v>
      </c>
      <c r="P15" s="12" t="s">
        <v>252</v>
      </c>
      <c r="Q15" s="13" t="str">
        <f t="shared" si="0"/>
        <v/>
      </c>
      <c r="R15" s="13" t="str">
        <f t="shared" si="1"/>
        <v/>
      </c>
      <c r="S15" s="13" t="str">
        <f t="shared" si="2"/>
        <v/>
      </c>
      <c r="T15" s="13" t="str">
        <f t="shared" si="3"/>
        <v/>
      </c>
      <c r="U15" s="13" t="str">
        <f t="shared" si="4"/>
        <v/>
      </c>
      <c r="V15" s="13" t="str">
        <f t="shared" si="5"/>
        <v>Yếu</v>
      </c>
      <c r="W15" s="14">
        <f t="shared" si="6"/>
        <v>0</v>
      </c>
    </row>
    <row r="16" spans="1:23" ht="21" customHeight="1" x14ac:dyDescent="0.25">
      <c r="B16" s="6" t="s">
        <v>79</v>
      </c>
      <c r="C16" s="7" t="s">
        <v>80</v>
      </c>
      <c r="D16" s="8" t="s">
        <v>81</v>
      </c>
      <c r="E16" s="9" t="s">
        <v>82</v>
      </c>
      <c r="F16" s="10" t="s">
        <v>83</v>
      </c>
      <c r="G16" s="10" t="s">
        <v>84</v>
      </c>
      <c r="H16" s="10" t="s">
        <v>27</v>
      </c>
      <c r="I16" s="10" t="s">
        <v>85</v>
      </c>
      <c r="J16" s="10" t="s">
        <v>86</v>
      </c>
      <c r="K16" s="10" t="s">
        <v>48</v>
      </c>
      <c r="L16" s="10" t="s">
        <v>24</v>
      </c>
      <c r="M16" s="10" t="s">
        <v>26</v>
      </c>
      <c r="N16" s="10" t="s">
        <v>64</v>
      </c>
      <c r="O16" s="11" t="s">
        <v>73</v>
      </c>
      <c r="P16" s="12" t="s">
        <v>252</v>
      </c>
      <c r="Q16" s="13" t="str">
        <f t="shared" si="0"/>
        <v/>
      </c>
      <c r="R16" s="13" t="str">
        <f t="shared" si="1"/>
        <v/>
      </c>
      <c r="S16" s="13" t="str">
        <f t="shared" si="2"/>
        <v/>
      </c>
      <c r="T16" s="13" t="str">
        <f t="shared" si="3"/>
        <v/>
      </c>
      <c r="U16" s="13" t="str">
        <f t="shared" si="4"/>
        <v/>
      </c>
      <c r="V16" s="13" t="str">
        <f t="shared" si="5"/>
        <v>Yếu</v>
      </c>
      <c r="W16" s="14">
        <f t="shared" si="6"/>
        <v>3.9</v>
      </c>
    </row>
    <row r="17" spans="2:23" ht="21" customHeight="1" x14ac:dyDescent="0.25">
      <c r="B17" s="6" t="s">
        <v>87</v>
      </c>
      <c r="C17" s="7" t="s">
        <v>88</v>
      </c>
      <c r="D17" s="8" t="s">
        <v>89</v>
      </c>
      <c r="E17" s="9" t="s">
        <v>90</v>
      </c>
      <c r="F17" s="10" t="s">
        <v>91</v>
      </c>
      <c r="G17" s="10" t="s">
        <v>92</v>
      </c>
      <c r="H17" s="10" t="s">
        <v>37</v>
      </c>
      <c r="I17" s="10" t="s">
        <v>93</v>
      </c>
      <c r="J17" s="10" t="s">
        <v>94</v>
      </c>
      <c r="K17" s="10" t="s">
        <v>95</v>
      </c>
      <c r="L17" s="10" t="s">
        <v>96</v>
      </c>
      <c r="M17" s="10" t="s">
        <v>23</v>
      </c>
      <c r="N17" s="10" t="s">
        <v>96</v>
      </c>
      <c r="O17" s="11" t="s">
        <v>97</v>
      </c>
      <c r="P17" s="12" t="s">
        <v>252</v>
      </c>
      <c r="Q17" s="13" t="str">
        <f t="shared" si="0"/>
        <v/>
      </c>
      <c r="R17" s="13" t="str">
        <f t="shared" si="1"/>
        <v/>
      </c>
      <c r="S17" s="13" t="str">
        <f t="shared" si="2"/>
        <v/>
      </c>
      <c r="T17" s="13" t="str">
        <f t="shared" si="3"/>
        <v/>
      </c>
      <c r="U17" s="13" t="str">
        <f t="shared" si="4"/>
        <v/>
      </c>
      <c r="V17" s="13" t="str">
        <f t="shared" si="5"/>
        <v>Yếu</v>
      </c>
      <c r="W17" s="14">
        <f t="shared" si="6"/>
        <v>4.2</v>
      </c>
    </row>
    <row r="18" spans="2:23" ht="21" customHeight="1" x14ac:dyDescent="0.25">
      <c r="B18" s="6" t="s">
        <v>98</v>
      </c>
      <c r="C18" s="7" t="s">
        <v>99</v>
      </c>
      <c r="D18" s="8" t="s">
        <v>100</v>
      </c>
      <c r="E18" s="9" t="s">
        <v>101</v>
      </c>
      <c r="F18" s="10" t="s">
        <v>102</v>
      </c>
      <c r="G18" s="10" t="s">
        <v>35</v>
      </c>
      <c r="H18" s="10" t="s">
        <v>103</v>
      </c>
      <c r="I18" s="10" t="s">
        <v>104</v>
      </c>
      <c r="J18" s="10" t="s">
        <v>71</v>
      </c>
      <c r="K18" s="10" t="s">
        <v>105</v>
      </c>
      <c r="L18" s="10" t="s">
        <v>71</v>
      </c>
      <c r="M18" s="10" t="s">
        <v>45</v>
      </c>
      <c r="N18" s="10" t="s">
        <v>92</v>
      </c>
      <c r="O18" s="11" t="s">
        <v>92</v>
      </c>
      <c r="P18" s="12" t="s">
        <v>253</v>
      </c>
      <c r="Q18" s="13" t="str">
        <f t="shared" si="0"/>
        <v/>
      </c>
      <c r="R18" s="13" t="str">
        <f t="shared" si="1"/>
        <v>Giỏi</v>
      </c>
      <c r="S18" s="13" t="str">
        <f t="shared" si="2"/>
        <v/>
      </c>
      <c r="T18" s="13" t="str">
        <f t="shared" si="3"/>
        <v/>
      </c>
      <c r="U18" s="13" t="str">
        <f t="shared" si="4"/>
        <v/>
      </c>
      <c r="V18" s="13" t="str">
        <f t="shared" si="5"/>
        <v/>
      </c>
      <c r="W18" s="14">
        <f t="shared" si="6"/>
        <v>8.5</v>
      </c>
    </row>
    <row r="19" spans="2:23" ht="21" customHeight="1" x14ac:dyDescent="0.25">
      <c r="B19" s="6" t="s">
        <v>106</v>
      </c>
      <c r="C19" s="7" t="s">
        <v>107</v>
      </c>
      <c r="D19" s="8" t="s">
        <v>108</v>
      </c>
      <c r="E19" s="9" t="s">
        <v>109</v>
      </c>
      <c r="F19" s="10" t="s">
        <v>110</v>
      </c>
      <c r="G19" s="10" t="s">
        <v>111</v>
      </c>
      <c r="H19" s="10" t="s">
        <v>22</v>
      </c>
      <c r="I19" s="10" t="s">
        <v>46</v>
      </c>
      <c r="J19" s="10" t="s">
        <v>25</v>
      </c>
      <c r="K19" s="10" t="s">
        <v>45</v>
      </c>
      <c r="L19" s="10" t="s">
        <v>84</v>
      </c>
      <c r="M19" s="10" t="s">
        <v>26</v>
      </c>
      <c r="N19" s="10" t="s">
        <v>34</v>
      </c>
      <c r="O19" s="11" t="s">
        <v>21</v>
      </c>
      <c r="P19" s="12" t="s">
        <v>251</v>
      </c>
      <c r="Q19" s="13" t="str">
        <f t="shared" si="0"/>
        <v/>
      </c>
      <c r="R19" s="13" t="str">
        <f t="shared" si="1"/>
        <v/>
      </c>
      <c r="S19" s="13" t="str">
        <f t="shared" si="2"/>
        <v>Khá</v>
      </c>
      <c r="T19" s="13" t="str">
        <f t="shared" si="3"/>
        <v/>
      </c>
      <c r="U19" s="13" t="str">
        <f t="shared" si="4"/>
        <v/>
      </c>
      <c r="V19" s="13" t="str">
        <f t="shared" si="5"/>
        <v/>
      </c>
      <c r="W19" s="14">
        <f t="shared" si="6"/>
        <v>7.2</v>
      </c>
    </row>
    <row r="20" spans="2:23" ht="21" customHeight="1" x14ac:dyDescent="0.25">
      <c r="B20" s="6" t="s">
        <v>112</v>
      </c>
      <c r="C20" s="7" t="s">
        <v>113</v>
      </c>
      <c r="D20" s="8" t="s">
        <v>114</v>
      </c>
      <c r="E20" s="9" t="s">
        <v>115</v>
      </c>
      <c r="F20" s="10" t="s">
        <v>116</v>
      </c>
      <c r="G20" s="10" t="s">
        <v>85</v>
      </c>
      <c r="H20" s="10" t="s">
        <v>117</v>
      </c>
      <c r="I20" s="10" t="s">
        <v>93</v>
      </c>
      <c r="J20" s="10" t="s">
        <v>95</v>
      </c>
      <c r="K20" s="10" t="s">
        <v>36</v>
      </c>
      <c r="L20" s="10" t="s">
        <v>118</v>
      </c>
      <c r="M20" s="10" t="s">
        <v>47</v>
      </c>
      <c r="N20" s="10" t="s">
        <v>119</v>
      </c>
      <c r="O20" s="11" t="s">
        <v>120</v>
      </c>
      <c r="P20" s="12" t="s">
        <v>252</v>
      </c>
      <c r="Q20" s="13" t="str">
        <f t="shared" si="0"/>
        <v/>
      </c>
      <c r="R20" s="13" t="str">
        <f t="shared" si="1"/>
        <v/>
      </c>
      <c r="S20" s="13" t="str">
        <f t="shared" si="2"/>
        <v/>
      </c>
      <c r="T20" s="13" t="str">
        <f t="shared" si="3"/>
        <v/>
      </c>
      <c r="U20" s="13" t="str">
        <f t="shared" si="4"/>
        <v/>
      </c>
      <c r="V20" s="13" t="str">
        <f t="shared" si="5"/>
        <v>Yếu</v>
      </c>
      <c r="W20" s="14">
        <f t="shared" si="6"/>
        <v>4.3</v>
      </c>
    </row>
    <row r="21" spans="2:23" ht="21" customHeight="1" x14ac:dyDescent="0.25">
      <c r="B21" s="6" t="s">
        <v>121</v>
      </c>
      <c r="C21" s="7" t="s">
        <v>122</v>
      </c>
      <c r="D21" s="8" t="s">
        <v>123</v>
      </c>
      <c r="E21" s="9" t="s">
        <v>124</v>
      </c>
      <c r="F21" s="10" t="s">
        <v>125</v>
      </c>
      <c r="G21" s="10" t="s">
        <v>85</v>
      </c>
      <c r="H21" s="10" t="s">
        <v>21</v>
      </c>
      <c r="I21" s="10" t="s">
        <v>126</v>
      </c>
      <c r="J21" s="10" t="s">
        <v>85</v>
      </c>
      <c r="K21" s="10" t="s">
        <v>35</v>
      </c>
      <c r="L21" s="10" t="s">
        <v>126</v>
      </c>
      <c r="M21" s="10" t="s">
        <v>45</v>
      </c>
      <c r="N21" s="10" t="s">
        <v>71</v>
      </c>
      <c r="O21" s="11" t="s">
        <v>71</v>
      </c>
      <c r="P21" s="12" t="s">
        <v>253</v>
      </c>
      <c r="Q21" s="13" t="str">
        <f t="shared" si="0"/>
        <v/>
      </c>
      <c r="R21" s="13" t="str">
        <f t="shared" si="1"/>
        <v>Giỏi</v>
      </c>
      <c r="S21" s="13" t="str">
        <f t="shared" si="2"/>
        <v/>
      </c>
      <c r="T21" s="13" t="str">
        <f t="shared" si="3"/>
        <v/>
      </c>
      <c r="U21" s="13" t="str">
        <f t="shared" si="4"/>
        <v/>
      </c>
      <c r="V21" s="13" t="str">
        <f t="shared" si="5"/>
        <v/>
      </c>
      <c r="W21" s="14">
        <f t="shared" si="6"/>
        <v>8.4</v>
      </c>
    </row>
    <row r="22" spans="2:23" ht="21" customHeight="1" x14ac:dyDescent="0.25">
      <c r="B22" s="6" t="s">
        <v>127</v>
      </c>
      <c r="C22" s="7" t="s">
        <v>128</v>
      </c>
      <c r="D22" s="8" t="s">
        <v>129</v>
      </c>
      <c r="E22" s="9" t="s">
        <v>130</v>
      </c>
      <c r="F22" s="10" t="s">
        <v>131</v>
      </c>
      <c r="G22" s="10" t="s">
        <v>84</v>
      </c>
      <c r="H22" s="10" t="s">
        <v>25</v>
      </c>
      <c r="I22" s="10" t="s">
        <v>23</v>
      </c>
      <c r="J22" s="10" t="s">
        <v>70</v>
      </c>
      <c r="K22" s="10" t="s">
        <v>132</v>
      </c>
      <c r="L22" s="10" t="s">
        <v>96</v>
      </c>
      <c r="M22" s="10" t="s">
        <v>47</v>
      </c>
      <c r="N22" s="10" t="s">
        <v>86</v>
      </c>
      <c r="O22" s="11" t="s">
        <v>133</v>
      </c>
      <c r="P22" s="12" t="s">
        <v>252</v>
      </c>
      <c r="Q22" s="13" t="str">
        <f t="shared" si="0"/>
        <v/>
      </c>
      <c r="R22" s="13" t="str">
        <f t="shared" si="1"/>
        <v/>
      </c>
      <c r="S22" s="13" t="str">
        <f t="shared" si="2"/>
        <v/>
      </c>
      <c r="T22" s="13" t="str">
        <f t="shared" si="3"/>
        <v/>
      </c>
      <c r="U22" s="13" t="str">
        <f t="shared" si="4"/>
        <v/>
      </c>
      <c r="V22" s="13" t="str">
        <f t="shared" si="5"/>
        <v>Yếu</v>
      </c>
      <c r="W22" s="14">
        <f t="shared" si="6"/>
        <v>4.0999999999999996</v>
      </c>
    </row>
    <row r="23" spans="2:23" ht="21" customHeight="1" x14ac:dyDescent="0.25">
      <c r="B23" s="6" t="s">
        <v>134</v>
      </c>
      <c r="C23" s="7" t="s">
        <v>135</v>
      </c>
      <c r="D23" s="8" t="s">
        <v>136</v>
      </c>
      <c r="E23" s="9" t="s">
        <v>130</v>
      </c>
      <c r="F23" s="10" t="s">
        <v>137</v>
      </c>
      <c r="G23" s="10" t="s">
        <v>138</v>
      </c>
      <c r="H23" s="10" t="s">
        <v>55</v>
      </c>
      <c r="I23" s="10" t="s">
        <v>54</v>
      </c>
      <c r="J23" s="10" t="s">
        <v>139</v>
      </c>
      <c r="K23" s="10" t="s">
        <v>38</v>
      </c>
      <c r="L23" s="10" t="s">
        <v>55</v>
      </c>
      <c r="M23" s="10" t="s">
        <v>95</v>
      </c>
      <c r="N23" s="10" t="s">
        <v>55</v>
      </c>
      <c r="O23" s="11" t="s">
        <v>140</v>
      </c>
      <c r="P23" s="12" t="s">
        <v>252</v>
      </c>
      <c r="Q23" s="13" t="str">
        <f t="shared" si="0"/>
        <v/>
      </c>
      <c r="R23" s="13" t="str">
        <f t="shared" si="1"/>
        <v/>
      </c>
      <c r="S23" s="13" t="str">
        <f t="shared" si="2"/>
        <v/>
      </c>
      <c r="T23" s="13" t="str">
        <f t="shared" si="3"/>
        <v/>
      </c>
      <c r="U23" s="13" t="str">
        <f t="shared" si="4"/>
        <v/>
      </c>
      <c r="V23" s="13" t="str">
        <f t="shared" si="5"/>
        <v>Yếu</v>
      </c>
      <c r="W23" s="14">
        <f t="shared" si="6"/>
        <v>2.9</v>
      </c>
    </row>
    <row r="24" spans="2:23" ht="21" customHeight="1" x14ac:dyDescent="0.25">
      <c r="B24" s="6" t="s">
        <v>141</v>
      </c>
      <c r="C24" s="7" t="s">
        <v>142</v>
      </c>
      <c r="D24" s="8" t="s">
        <v>143</v>
      </c>
      <c r="E24" s="9" t="s">
        <v>144</v>
      </c>
      <c r="F24" s="10" t="s">
        <v>145</v>
      </c>
      <c r="G24" s="10" t="s">
        <v>55</v>
      </c>
      <c r="H24" s="10" t="s">
        <v>55</v>
      </c>
      <c r="I24" s="10" t="s">
        <v>55</v>
      </c>
      <c r="J24" s="10" t="s">
        <v>55</v>
      </c>
      <c r="K24" s="10" t="s">
        <v>55</v>
      </c>
      <c r="L24" s="10" t="s">
        <v>55</v>
      </c>
      <c r="M24" s="10" t="s">
        <v>55</v>
      </c>
      <c r="N24" s="10" t="s">
        <v>55</v>
      </c>
      <c r="O24" s="11" t="s">
        <v>55</v>
      </c>
      <c r="P24" s="12" t="s">
        <v>252</v>
      </c>
      <c r="Q24" s="13" t="str">
        <f t="shared" si="0"/>
        <v/>
      </c>
      <c r="R24" s="13" t="str">
        <f t="shared" si="1"/>
        <v/>
      </c>
      <c r="S24" s="13" t="str">
        <f t="shared" si="2"/>
        <v/>
      </c>
      <c r="T24" s="13" t="str">
        <f t="shared" si="3"/>
        <v/>
      </c>
      <c r="U24" s="13" t="str">
        <f t="shared" si="4"/>
        <v/>
      </c>
      <c r="V24" s="13" t="str">
        <f t="shared" si="5"/>
        <v>Yếu</v>
      </c>
      <c r="W24" s="14">
        <f t="shared" si="6"/>
        <v>0</v>
      </c>
    </row>
    <row r="25" spans="2:23" ht="21" customHeight="1" x14ac:dyDescent="0.25">
      <c r="B25" s="6" t="s">
        <v>146</v>
      </c>
      <c r="C25" s="7" t="s">
        <v>147</v>
      </c>
      <c r="D25" s="8" t="s">
        <v>148</v>
      </c>
      <c r="E25" s="9" t="s">
        <v>149</v>
      </c>
      <c r="F25" s="10" t="s">
        <v>150</v>
      </c>
      <c r="G25" s="10" t="s">
        <v>151</v>
      </c>
      <c r="H25" s="10" t="s">
        <v>152</v>
      </c>
      <c r="I25" s="10" t="s">
        <v>103</v>
      </c>
      <c r="J25" s="10" t="s">
        <v>94</v>
      </c>
      <c r="K25" s="10" t="s">
        <v>21</v>
      </c>
      <c r="L25" s="10" t="s">
        <v>47</v>
      </c>
      <c r="M25" s="10" t="s">
        <v>26</v>
      </c>
      <c r="N25" s="10" t="s">
        <v>153</v>
      </c>
      <c r="O25" s="11" t="s">
        <v>26</v>
      </c>
      <c r="P25" s="12" t="s">
        <v>254</v>
      </c>
      <c r="Q25" s="13" t="str">
        <f t="shared" si="0"/>
        <v/>
      </c>
      <c r="R25" s="13" t="str">
        <f t="shared" si="1"/>
        <v/>
      </c>
      <c r="S25" s="13" t="str">
        <f t="shared" si="2"/>
        <v/>
      </c>
      <c r="T25" s="13" t="str">
        <f t="shared" si="3"/>
        <v>Trung bình khá</v>
      </c>
      <c r="U25" s="13" t="str">
        <f t="shared" si="4"/>
        <v/>
      </c>
      <c r="V25" s="13" t="str">
        <f t="shared" si="5"/>
        <v/>
      </c>
      <c r="W25" s="14">
        <f t="shared" si="6"/>
        <v>6.7</v>
      </c>
    </row>
    <row r="26" spans="2:23" ht="21" customHeight="1" x14ac:dyDescent="0.25">
      <c r="B26" s="6" t="s">
        <v>154</v>
      </c>
      <c r="C26" s="7" t="s">
        <v>155</v>
      </c>
      <c r="D26" s="8" t="s">
        <v>156</v>
      </c>
      <c r="E26" s="9" t="s">
        <v>157</v>
      </c>
      <c r="F26" s="10" t="s">
        <v>158</v>
      </c>
      <c r="G26" s="10" t="s">
        <v>55</v>
      </c>
      <c r="H26" s="10" t="s">
        <v>55</v>
      </c>
      <c r="I26" s="10" t="s">
        <v>55</v>
      </c>
      <c r="J26" s="10" t="s">
        <v>55</v>
      </c>
      <c r="K26" s="10" t="s">
        <v>55</v>
      </c>
      <c r="L26" s="10" t="s">
        <v>55</v>
      </c>
      <c r="M26" s="10" t="s">
        <v>55</v>
      </c>
      <c r="N26" s="10" t="s">
        <v>55</v>
      </c>
      <c r="O26" s="11" t="s">
        <v>55</v>
      </c>
      <c r="P26" s="12" t="s">
        <v>252</v>
      </c>
      <c r="Q26" s="13" t="str">
        <f t="shared" si="0"/>
        <v/>
      </c>
      <c r="R26" s="13" t="str">
        <f t="shared" si="1"/>
        <v/>
      </c>
      <c r="S26" s="13" t="str">
        <f t="shared" si="2"/>
        <v/>
      </c>
      <c r="T26" s="13" t="str">
        <f t="shared" si="3"/>
        <v/>
      </c>
      <c r="U26" s="13" t="str">
        <f t="shared" si="4"/>
        <v/>
      </c>
      <c r="V26" s="13" t="str">
        <f t="shared" si="5"/>
        <v>Yếu</v>
      </c>
      <c r="W26" s="14">
        <f t="shared" si="6"/>
        <v>0</v>
      </c>
    </row>
    <row r="27" spans="2:23" ht="21" customHeight="1" x14ac:dyDescent="0.25">
      <c r="B27" s="6" t="s">
        <v>159</v>
      </c>
      <c r="C27" s="7" t="s">
        <v>160</v>
      </c>
      <c r="D27" s="8" t="s">
        <v>161</v>
      </c>
      <c r="E27" s="9" t="s">
        <v>162</v>
      </c>
      <c r="F27" s="10" t="s">
        <v>163</v>
      </c>
      <c r="G27" s="10" t="s">
        <v>38</v>
      </c>
      <c r="H27" s="10" t="s">
        <v>37</v>
      </c>
      <c r="I27" s="10" t="s">
        <v>164</v>
      </c>
      <c r="J27" s="10" t="s">
        <v>132</v>
      </c>
      <c r="K27" s="10" t="s">
        <v>48</v>
      </c>
      <c r="L27" s="10" t="s">
        <v>84</v>
      </c>
      <c r="M27" s="10" t="s">
        <v>23</v>
      </c>
      <c r="N27" s="10" t="s">
        <v>27</v>
      </c>
      <c r="O27" s="11" t="s">
        <v>95</v>
      </c>
      <c r="P27" s="12" t="s">
        <v>251</v>
      </c>
      <c r="Q27" s="13" t="str">
        <f t="shared" si="0"/>
        <v/>
      </c>
      <c r="R27" s="13" t="str">
        <f t="shared" si="1"/>
        <v/>
      </c>
      <c r="S27" s="13" t="str">
        <f t="shared" si="2"/>
        <v>Khá</v>
      </c>
      <c r="T27" s="13" t="str">
        <f t="shared" si="3"/>
        <v/>
      </c>
      <c r="U27" s="13" t="str">
        <f t="shared" si="4"/>
        <v/>
      </c>
      <c r="V27" s="13" t="str">
        <f t="shared" si="5"/>
        <v/>
      </c>
      <c r="W27" s="14">
        <f t="shared" si="6"/>
        <v>7.1</v>
      </c>
    </row>
    <row r="28" spans="2:23" ht="21" customHeight="1" x14ac:dyDescent="0.25">
      <c r="B28" s="6" t="s">
        <v>165</v>
      </c>
      <c r="C28" s="7" t="s">
        <v>166</v>
      </c>
      <c r="D28" s="8" t="s">
        <v>167</v>
      </c>
      <c r="E28" s="9" t="s">
        <v>168</v>
      </c>
      <c r="F28" s="10" t="s">
        <v>169</v>
      </c>
      <c r="G28" s="10" t="s">
        <v>85</v>
      </c>
      <c r="H28" s="10" t="s">
        <v>34</v>
      </c>
      <c r="I28" s="10" t="s">
        <v>54</v>
      </c>
      <c r="J28" s="10" t="s">
        <v>55</v>
      </c>
      <c r="K28" s="10" t="s">
        <v>23</v>
      </c>
      <c r="L28" s="10" t="s">
        <v>170</v>
      </c>
      <c r="M28" s="10" t="s">
        <v>38</v>
      </c>
      <c r="N28" s="10" t="s">
        <v>171</v>
      </c>
      <c r="O28" s="11" t="s">
        <v>172</v>
      </c>
      <c r="P28" s="12" t="s">
        <v>252</v>
      </c>
      <c r="Q28" s="13" t="str">
        <f t="shared" si="0"/>
        <v/>
      </c>
      <c r="R28" s="13" t="str">
        <f t="shared" si="1"/>
        <v/>
      </c>
      <c r="S28" s="13" t="str">
        <f t="shared" si="2"/>
        <v/>
      </c>
      <c r="T28" s="13" t="str">
        <f t="shared" si="3"/>
        <v/>
      </c>
      <c r="U28" s="13" t="str">
        <f t="shared" si="4"/>
        <v/>
      </c>
      <c r="V28" s="13" t="str">
        <f t="shared" si="5"/>
        <v>Yếu</v>
      </c>
      <c r="W28" s="14">
        <f t="shared" si="6"/>
        <v>3.4</v>
      </c>
    </row>
    <row r="29" spans="2:23" ht="21" customHeight="1" x14ac:dyDescent="0.25">
      <c r="B29" s="6" t="s">
        <v>173</v>
      </c>
      <c r="C29" s="7" t="s">
        <v>174</v>
      </c>
      <c r="D29" s="8" t="s">
        <v>175</v>
      </c>
      <c r="E29" s="9" t="s">
        <v>176</v>
      </c>
      <c r="F29" s="10" t="s">
        <v>177</v>
      </c>
      <c r="G29" s="10" t="s">
        <v>36</v>
      </c>
      <c r="H29" s="10" t="s">
        <v>45</v>
      </c>
      <c r="I29" s="10" t="s">
        <v>46</v>
      </c>
      <c r="J29" s="10" t="s">
        <v>36</v>
      </c>
      <c r="K29" s="10" t="s">
        <v>35</v>
      </c>
      <c r="L29" s="10" t="s">
        <v>45</v>
      </c>
      <c r="M29" s="10" t="s">
        <v>45</v>
      </c>
      <c r="N29" s="10" t="s">
        <v>34</v>
      </c>
      <c r="O29" s="11" t="s">
        <v>84</v>
      </c>
      <c r="P29" s="12" t="s">
        <v>251</v>
      </c>
      <c r="Q29" s="13" t="str">
        <f t="shared" si="0"/>
        <v/>
      </c>
      <c r="R29" s="13" t="str">
        <f t="shared" si="1"/>
        <v/>
      </c>
      <c r="S29" s="13" t="str">
        <f t="shared" si="2"/>
        <v>Khá</v>
      </c>
      <c r="T29" s="13" t="str">
        <f t="shared" si="3"/>
        <v/>
      </c>
      <c r="U29" s="13" t="str">
        <f t="shared" si="4"/>
        <v/>
      </c>
      <c r="V29" s="13" t="str">
        <f t="shared" si="5"/>
        <v/>
      </c>
      <c r="W29" s="14">
        <f t="shared" si="6"/>
        <v>7.6</v>
      </c>
    </row>
    <row r="30" spans="2:23" ht="21" customHeight="1" x14ac:dyDescent="0.25">
      <c r="B30" s="6" t="s">
        <v>178</v>
      </c>
      <c r="C30" s="7" t="s">
        <v>179</v>
      </c>
      <c r="D30" s="8" t="s">
        <v>180</v>
      </c>
      <c r="E30" s="9" t="s">
        <v>181</v>
      </c>
      <c r="F30" s="10" t="s">
        <v>182</v>
      </c>
      <c r="G30" s="10" t="s">
        <v>84</v>
      </c>
      <c r="H30" s="10" t="s">
        <v>34</v>
      </c>
      <c r="I30" s="10" t="s">
        <v>104</v>
      </c>
      <c r="J30" s="10" t="s">
        <v>21</v>
      </c>
      <c r="K30" s="10" t="s">
        <v>45</v>
      </c>
      <c r="L30" s="10" t="s">
        <v>39</v>
      </c>
      <c r="M30" s="10" t="s">
        <v>26</v>
      </c>
      <c r="N30" s="10" t="s">
        <v>70</v>
      </c>
      <c r="O30" s="11" t="s">
        <v>21</v>
      </c>
      <c r="P30" s="12" t="s">
        <v>251</v>
      </c>
      <c r="Q30" s="13" t="str">
        <f t="shared" si="0"/>
        <v/>
      </c>
      <c r="R30" s="13" t="str">
        <f t="shared" si="1"/>
        <v/>
      </c>
      <c r="S30" s="13" t="str">
        <f t="shared" si="2"/>
        <v>Khá</v>
      </c>
      <c r="T30" s="13" t="str">
        <f t="shared" si="3"/>
        <v/>
      </c>
      <c r="U30" s="13" t="str">
        <f t="shared" si="4"/>
        <v/>
      </c>
      <c r="V30" s="13" t="str">
        <f t="shared" si="5"/>
        <v/>
      </c>
      <c r="W30" s="14">
        <f t="shared" si="6"/>
        <v>7.2</v>
      </c>
    </row>
    <row r="31" spans="2:23" ht="21" customHeight="1" x14ac:dyDescent="0.25">
      <c r="B31" s="6" t="s">
        <v>183</v>
      </c>
      <c r="C31" s="7" t="s">
        <v>184</v>
      </c>
      <c r="D31" s="8" t="s">
        <v>185</v>
      </c>
      <c r="E31" s="9" t="s">
        <v>186</v>
      </c>
      <c r="F31" s="10" t="s">
        <v>187</v>
      </c>
      <c r="G31" s="10" t="s">
        <v>84</v>
      </c>
      <c r="H31" s="10" t="s">
        <v>188</v>
      </c>
      <c r="I31" s="10" t="s">
        <v>46</v>
      </c>
      <c r="J31" s="10" t="s">
        <v>85</v>
      </c>
      <c r="K31" s="10" t="s">
        <v>126</v>
      </c>
      <c r="L31" s="10" t="s">
        <v>151</v>
      </c>
      <c r="M31" s="10" t="s">
        <v>23</v>
      </c>
      <c r="N31" s="10" t="s">
        <v>63</v>
      </c>
      <c r="O31" s="11" t="s">
        <v>84</v>
      </c>
      <c r="P31" s="12" t="s">
        <v>251</v>
      </c>
      <c r="Q31" s="13" t="str">
        <f t="shared" si="0"/>
        <v/>
      </c>
      <c r="R31" s="13" t="str">
        <f t="shared" si="1"/>
        <v/>
      </c>
      <c r="S31" s="13" t="str">
        <f t="shared" si="2"/>
        <v>Khá</v>
      </c>
      <c r="T31" s="13" t="str">
        <f t="shared" si="3"/>
        <v/>
      </c>
      <c r="U31" s="13" t="str">
        <f t="shared" si="4"/>
        <v/>
      </c>
      <c r="V31" s="13" t="str">
        <f t="shared" si="5"/>
        <v/>
      </c>
      <c r="W31" s="14">
        <f t="shared" si="6"/>
        <v>7.6</v>
      </c>
    </row>
    <row r="32" spans="2:23" ht="21" customHeight="1" x14ac:dyDescent="0.25">
      <c r="B32" s="6" t="s">
        <v>189</v>
      </c>
      <c r="C32" s="7" t="s">
        <v>190</v>
      </c>
      <c r="D32" s="8" t="s">
        <v>191</v>
      </c>
      <c r="E32" s="9" t="s">
        <v>192</v>
      </c>
      <c r="F32" s="10" t="s">
        <v>193</v>
      </c>
      <c r="G32" s="10" t="s">
        <v>55</v>
      </c>
      <c r="H32" s="10" t="s">
        <v>55</v>
      </c>
      <c r="I32" s="10" t="s">
        <v>55</v>
      </c>
      <c r="J32" s="10" t="s">
        <v>55</v>
      </c>
      <c r="K32" s="10" t="s">
        <v>55</v>
      </c>
      <c r="L32" s="10" t="s">
        <v>55</v>
      </c>
      <c r="M32" s="10" t="s">
        <v>55</v>
      </c>
      <c r="N32" s="10" t="s">
        <v>55</v>
      </c>
      <c r="O32" s="11" t="s">
        <v>55</v>
      </c>
      <c r="P32" s="12" t="s">
        <v>252</v>
      </c>
      <c r="Q32" s="13" t="str">
        <f t="shared" si="0"/>
        <v/>
      </c>
      <c r="R32" s="13" t="str">
        <f t="shared" si="1"/>
        <v/>
      </c>
      <c r="S32" s="13" t="str">
        <f t="shared" si="2"/>
        <v/>
      </c>
      <c r="T32" s="13" t="str">
        <f t="shared" si="3"/>
        <v/>
      </c>
      <c r="U32" s="13" t="str">
        <f t="shared" si="4"/>
        <v/>
      </c>
      <c r="V32" s="13" t="str">
        <f t="shared" si="5"/>
        <v>Yếu</v>
      </c>
      <c r="W32" s="14">
        <f t="shared" si="6"/>
        <v>0</v>
      </c>
    </row>
    <row r="33" spans="2:23" ht="21" customHeight="1" x14ac:dyDescent="0.25">
      <c r="B33" s="6" t="s">
        <v>194</v>
      </c>
      <c r="C33" s="7" t="s">
        <v>195</v>
      </c>
      <c r="D33" s="8" t="s">
        <v>196</v>
      </c>
      <c r="E33" s="9" t="s">
        <v>197</v>
      </c>
      <c r="F33" s="10" t="s">
        <v>198</v>
      </c>
      <c r="G33" s="10" t="s">
        <v>55</v>
      </c>
      <c r="H33" s="10" t="s">
        <v>55</v>
      </c>
      <c r="I33" s="10" t="s">
        <v>55</v>
      </c>
      <c r="J33" s="10" t="s">
        <v>55</v>
      </c>
      <c r="K33" s="10" t="s">
        <v>55</v>
      </c>
      <c r="L33" s="10" t="s">
        <v>55</v>
      </c>
      <c r="M33" s="10" t="s">
        <v>55</v>
      </c>
      <c r="N33" s="10" t="s">
        <v>55</v>
      </c>
      <c r="O33" s="11" t="s">
        <v>55</v>
      </c>
      <c r="P33" s="12" t="s">
        <v>252</v>
      </c>
      <c r="Q33" s="13" t="str">
        <f t="shared" si="0"/>
        <v/>
      </c>
      <c r="R33" s="13" t="str">
        <f t="shared" si="1"/>
        <v/>
      </c>
      <c r="S33" s="13" t="str">
        <f t="shared" si="2"/>
        <v/>
      </c>
      <c r="T33" s="13" t="str">
        <f t="shared" si="3"/>
        <v/>
      </c>
      <c r="U33" s="13" t="str">
        <f t="shared" si="4"/>
        <v/>
      </c>
      <c r="V33" s="13" t="str">
        <f t="shared" si="5"/>
        <v>Yếu</v>
      </c>
      <c r="W33" s="14">
        <f t="shared" si="6"/>
        <v>0</v>
      </c>
    </row>
    <row r="34" spans="2:23" ht="21" customHeight="1" x14ac:dyDescent="0.25">
      <c r="B34" s="6" t="s">
        <v>199</v>
      </c>
      <c r="C34" s="7" t="s">
        <v>200</v>
      </c>
      <c r="D34" s="8" t="s">
        <v>201</v>
      </c>
      <c r="E34" s="9" t="s">
        <v>202</v>
      </c>
      <c r="F34" s="10" t="s">
        <v>203</v>
      </c>
      <c r="G34" s="10" t="s">
        <v>204</v>
      </c>
      <c r="H34" s="10" t="s">
        <v>151</v>
      </c>
      <c r="I34" s="10" t="s">
        <v>126</v>
      </c>
      <c r="J34" s="10" t="s">
        <v>188</v>
      </c>
      <c r="K34" s="10" t="s">
        <v>205</v>
      </c>
      <c r="L34" s="10" t="s">
        <v>71</v>
      </c>
      <c r="M34" s="10" t="s">
        <v>45</v>
      </c>
      <c r="N34" s="10" t="s">
        <v>45</v>
      </c>
      <c r="O34" s="11" t="s">
        <v>103</v>
      </c>
      <c r="P34" s="12" t="s">
        <v>253</v>
      </c>
      <c r="Q34" s="13" t="str">
        <f t="shared" si="0"/>
        <v/>
      </c>
      <c r="R34" s="13" t="str">
        <f t="shared" si="1"/>
        <v>Giỏi</v>
      </c>
      <c r="S34" s="13" t="str">
        <f t="shared" si="2"/>
        <v/>
      </c>
      <c r="T34" s="13" t="str">
        <f t="shared" si="3"/>
        <v/>
      </c>
      <c r="U34" s="13" t="str">
        <f t="shared" si="4"/>
        <v/>
      </c>
      <c r="V34" s="13" t="str">
        <f t="shared" si="5"/>
        <v/>
      </c>
      <c r="W34" s="14">
        <f t="shared" si="6"/>
        <v>8.3000000000000007</v>
      </c>
    </row>
    <row r="35" spans="2:23" ht="21" customHeight="1" x14ac:dyDescent="0.25">
      <c r="B35" s="6" t="s">
        <v>206</v>
      </c>
      <c r="C35" s="7" t="s">
        <v>207</v>
      </c>
      <c r="D35" s="8" t="s">
        <v>208</v>
      </c>
      <c r="E35" s="9" t="s">
        <v>209</v>
      </c>
      <c r="F35" s="10" t="s">
        <v>210</v>
      </c>
      <c r="G35" s="10" t="s">
        <v>63</v>
      </c>
      <c r="H35" s="10" t="s">
        <v>55</v>
      </c>
      <c r="I35" s="10" t="s">
        <v>63</v>
      </c>
      <c r="J35" s="10" t="s">
        <v>55</v>
      </c>
      <c r="K35" s="10" t="s">
        <v>55</v>
      </c>
      <c r="L35" s="10" t="s">
        <v>55</v>
      </c>
      <c r="M35" s="10" t="s">
        <v>55</v>
      </c>
      <c r="N35" s="10" t="s">
        <v>55</v>
      </c>
      <c r="O35" s="11" t="s">
        <v>211</v>
      </c>
      <c r="P35" s="12" t="s">
        <v>252</v>
      </c>
      <c r="Q35" s="13" t="str">
        <f t="shared" si="0"/>
        <v/>
      </c>
      <c r="R35" s="13" t="str">
        <f t="shared" si="1"/>
        <v/>
      </c>
      <c r="S35" s="13" t="str">
        <f t="shared" si="2"/>
        <v/>
      </c>
      <c r="T35" s="13" t="str">
        <f t="shared" si="3"/>
        <v/>
      </c>
      <c r="U35" s="13" t="str">
        <f t="shared" si="4"/>
        <v/>
      </c>
      <c r="V35" s="13" t="str">
        <f t="shared" si="5"/>
        <v>Yếu</v>
      </c>
      <c r="W35" s="14">
        <f t="shared" si="6"/>
        <v>0.8</v>
      </c>
    </row>
    <row r="36" spans="2:23" ht="21" customHeight="1" x14ac:dyDescent="0.25">
      <c r="B36" s="6" t="s">
        <v>212</v>
      </c>
      <c r="C36" s="7" t="s">
        <v>213</v>
      </c>
      <c r="D36" s="8" t="s">
        <v>214</v>
      </c>
      <c r="E36" s="9" t="s">
        <v>215</v>
      </c>
      <c r="F36" s="10" t="s">
        <v>216</v>
      </c>
      <c r="G36" s="10" t="s">
        <v>84</v>
      </c>
      <c r="H36" s="10" t="s">
        <v>85</v>
      </c>
      <c r="I36" s="10" t="s">
        <v>126</v>
      </c>
      <c r="J36" s="10" t="s">
        <v>138</v>
      </c>
      <c r="K36" s="10" t="s">
        <v>92</v>
      </c>
      <c r="L36" s="10" t="s">
        <v>48</v>
      </c>
      <c r="M36" s="10" t="s">
        <v>39</v>
      </c>
      <c r="N36" s="10" t="s">
        <v>22</v>
      </c>
      <c r="O36" s="11" t="s">
        <v>38</v>
      </c>
      <c r="P36" s="12" t="s">
        <v>251</v>
      </c>
      <c r="Q36" s="13" t="str">
        <f t="shared" si="0"/>
        <v/>
      </c>
      <c r="R36" s="13" t="str">
        <f t="shared" si="1"/>
        <v/>
      </c>
      <c r="S36" s="13" t="str">
        <f t="shared" si="2"/>
        <v>Khá</v>
      </c>
      <c r="T36" s="13" t="str">
        <f t="shared" si="3"/>
        <v/>
      </c>
      <c r="U36" s="13" t="str">
        <f t="shared" si="4"/>
        <v/>
      </c>
      <c r="V36" s="13" t="str">
        <f t="shared" si="5"/>
        <v/>
      </c>
      <c r="W36" s="14">
        <f t="shared" si="6"/>
        <v>7.3</v>
      </c>
    </row>
    <row r="37" spans="2:23" ht="21" customHeight="1" x14ac:dyDescent="0.25">
      <c r="B37" s="6" t="s">
        <v>217</v>
      </c>
      <c r="C37" s="7" t="s">
        <v>218</v>
      </c>
      <c r="D37" s="8" t="s">
        <v>219</v>
      </c>
      <c r="E37" s="9" t="s">
        <v>220</v>
      </c>
      <c r="F37" s="10" t="s">
        <v>221</v>
      </c>
      <c r="G37" s="10" t="s">
        <v>151</v>
      </c>
      <c r="H37" s="10" t="s">
        <v>35</v>
      </c>
      <c r="I37" s="10" t="s">
        <v>164</v>
      </c>
      <c r="J37" s="10" t="s">
        <v>111</v>
      </c>
      <c r="K37" s="10" t="s">
        <v>126</v>
      </c>
      <c r="L37" s="10" t="s">
        <v>35</v>
      </c>
      <c r="M37" s="10" t="s">
        <v>94</v>
      </c>
      <c r="N37" s="10" t="s">
        <v>188</v>
      </c>
      <c r="O37" s="11" t="s">
        <v>45</v>
      </c>
      <c r="P37" s="12" t="s">
        <v>253</v>
      </c>
      <c r="Q37" s="13" t="str">
        <f t="shared" si="0"/>
        <v/>
      </c>
      <c r="R37" s="13" t="str">
        <f t="shared" si="1"/>
        <v>Giỏi</v>
      </c>
      <c r="S37" s="13" t="str">
        <f t="shared" si="2"/>
        <v/>
      </c>
      <c r="T37" s="13" t="str">
        <f t="shared" si="3"/>
        <v/>
      </c>
      <c r="U37" s="13" t="str">
        <f t="shared" si="4"/>
        <v/>
      </c>
      <c r="V37" s="13" t="str">
        <f t="shared" si="5"/>
        <v/>
      </c>
      <c r="W37" s="14">
        <f t="shared" si="6"/>
        <v>8</v>
      </c>
    </row>
    <row r="38" spans="2:23" ht="21" customHeight="1" x14ac:dyDescent="0.25">
      <c r="B38" s="6" t="s">
        <v>222</v>
      </c>
      <c r="C38" s="7" t="s">
        <v>223</v>
      </c>
      <c r="D38" s="8" t="s">
        <v>224</v>
      </c>
      <c r="E38" s="9" t="s">
        <v>225</v>
      </c>
      <c r="F38" s="10" t="s">
        <v>226</v>
      </c>
      <c r="G38" s="10" t="s">
        <v>151</v>
      </c>
      <c r="H38" s="10" t="s">
        <v>138</v>
      </c>
      <c r="I38" s="10" t="s">
        <v>103</v>
      </c>
      <c r="J38" s="10" t="s">
        <v>37</v>
      </c>
      <c r="K38" s="10" t="s">
        <v>37</v>
      </c>
      <c r="L38" s="10" t="s">
        <v>24</v>
      </c>
      <c r="M38" s="10" t="s">
        <v>39</v>
      </c>
      <c r="N38" s="10" t="s">
        <v>70</v>
      </c>
      <c r="O38" s="11" t="s">
        <v>227</v>
      </c>
      <c r="P38" s="12" t="s">
        <v>250</v>
      </c>
      <c r="Q38" s="13" t="str">
        <f t="shared" si="0"/>
        <v/>
      </c>
      <c r="R38" s="13" t="str">
        <f t="shared" si="1"/>
        <v/>
      </c>
      <c r="S38" s="13" t="str">
        <f t="shared" si="2"/>
        <v/>
      </c>
      <c r="T38" s="13" t="str">
        <f t="shared" si="3"/>
        <v/>
      </c>
      <c r="U38" s="13" t="str">
        <f t="shared" si="4"/>
        <v>Trung bình</v>
      </c>
      <c r="V38" s="13" t="str">
        <f t="shared" si="5"/>
        <v/>
      </c>
      <c r="W38" s="14">
        <f t="shared" si="6"/>
        <v>5.8</v>
      </c>
    </row>
    <row r="39" spans="2:23" ht="21" customHeight="1" x14ac:dyDescent="0.25">
      <c r="B39" s="6" t="s">
        <v>228</v>
      </c>
      <c r="C39" s="7" t="s">
        <v>229</v>
      </c>
      <c r="D39" s="8" t="s">
        <v>230</v>
      </c>
      <c r="E39" s="9" t="s">
        <v>231</v>
      </c>
      <c r="F39" s="10" t="s">
        <v>232</v>
      </c>
      <c r="G39" s="10" t="s">
        <v>55</v>
      </c>
      <c r="H39" s="10" t="s">
        <v>55</v>
      </c>
      <c r="I39" s="10" t="s">
        <v>55</v>
      </c>
      <c r="J39" s="10" t="s">
        <v>55</v>
      </c>
      <c r="K39" s="10" t="s">
        <v>55</v>
      </c>
      <c r="L39" s="10" t="s">
        <v>55</v>
      </c>
      <c r="M39" s="10" t="s">
        <v>55</v>
      </c>
      <c r="N39" s="10" t="s">
        <v>55</v>
      </c>
      <c r="O39" s="11" t="s">
        <v>55</v>
      </c>
      <c r="P39" s="12" t="s">
        <v>252</v>
      </c>
      <c r="Q39" s="13" t="str">
        <f t="shared" si="0"/>
        <v/>
      </c>
      <c r="R39" s="13" t="str">
        <f t="shared" si="1"/>
        <v/>
      </c>
      <c r="S39" s="13" t="str">
        <f t="shared" si="2"/>
        <v/>
      </c>
      <c r="T39" s="13" t="str">
        <f t="shared" si="3"/>
        <v/>
      </c>
      <c r="U39" s="13" t="str">
        <f t="shared" si="4"/>
        <v/>
      </c>
      <c r="V39" s="13" t="str">
        <f t="shared" si="5"/>
        <v>Yếu</v>
      </c>
      <c r="W39" s="14">
        <f t="shared" si="6"/>
        <v>0</v>
      </c>
    </row>
    <row r="40" spans="2:23" ht="21" customHeight="1" x14ac:dyDescent="0.25">
      <c r="B40" s="6" t="s">
        <v>233</v>
      </c>
      <c r="C40" s="7" t="s">
        <v>234</v>
      </c>
      <c r="D40" s="8" t="s">
        <v>235</v>
      </c>
      <c r="E40" s="9" t="s">
        <v>236</v>
      </c>
      <c r="F40" s="10" t="s">
        <v>237</v>
      </c>
      <c r="G40" s="10" t="s">
        <v>35</v>
      </c>
      <c r="H40" s="10" t="s">
        <v>47</v>
      </c>
      <c r="I40" s="10" t="s">
        <v>238</v>
      </c>
      <c r="J40" s="10" t="s">
        <v>34</v>
      </c>
      <c r="K40" s="10" t="s">
        <v>92</v>
      </c>
      <c r="L40" s="10" t="s">
        <v>45</v>
      </c>
      <c r="M40" s="10" t="s">
        <v>26</v>
      </c>
      <c r="N40" s="10" t="s">
        <v>27</v>
      </c>
      <c r="O40" s="11" t="s">
        <v>21</v>
      </c>
      <c r="P40" s="12" t="s">
        <v>251</v>
      </c>
      <c r="Q40" s="13" t="str">
        <f t="shared" si="0"/>
        <v/>
      </c>
      <c r="R40" s="13" t="str">
        <f t="shared" si="1"/>
        <v/>
      </c>
      <c r="S40" s="13" t="str">
        <f t="shared" si="2"/>
        <v>Khá</v>
      </c>
      <c r="T40" s="13" t="str">
        <f t="shared" si="3"/>
        <v/>
      </c>
      <c r="U40" s="13" t="str">
        <f t="shared" si="4"/>
        <v/>
      </c>
      <c r="V40" s="13" t="str">
        <f t="shared" si="5"/>
        <v/>
      </c>
      <c r="W40" s="14">
        <f t="shared" si="6"/>
        <v>7.2</v>
      </c>
    </row>
    <row r="41" spans="2:23" ht="21" customHeight="1" x14ac:dyDescent="0.25">
      <c r="B41" s="6" t="s">
        <v>239</v>
      </c>
      <c r="C41" s="7" t="s">
        <v>240</v>
      </c>
      <c r="D41" s="8" t="s">
        <v>241</v>
      </c>
      <c r="E41" s="9" t="s">
        <v>236</v>
      </c>
      <c r="F41" s="10" t="s">
        <v>242</v>
      </c>
      <c r="G41" s="10" t="s">
        <v>35</v>
      </c>
      <c r="H41" s="10" t="s">
        <v>36</v>
      </c>
      <c r="I41" s="10" t="s">
        <v>126</v>
      </c>
      <c r="J41" s="10" t="s">
        <v>132</v>
      </c>
      <c r="K41" s="10" t="s">
        <v>21</v>
      </c>
      <c r="L41" s="10" t="s">
        <v>243</v>
      </c>
      <c r="M41" s="10" t="s">
        <v>26</v>
      </c>
      <c r="N41" s="10" t="s">
        <v>63</v>
      </c>
      <c r="O41" s="11" t="s">
        <v>70</v>
      </c>
      <c r="P41" s="12" t="s">
        <v>250</v>
      </c>
      <c r="Q41" s="13" t="str">
        <f t="shared" si="0"/>
        <v/>
      </c>
      <c r="R41" s="13" t="str">
        <f t="shared" si="1"/>
        <v/>
      </c>
      <c r="S41" s="13" t="str">
        <f t="shared" si="2"/>
        <v/>
      </c>
      <c r="T41" s="13" t="str">
        <f t="shared" si="3"/>
        <v/>
      </c>
      <c r="U41" s="13" t="str">
        <f t="shared" si="4"/>
        <v>Trung bình</v>
      </c>
      <c r="V41" s="13" t="str">
        <f t="shared" si="5"/>
        <v/>
      </c>
      <c r="W41" s="14">
        <f t="shared" si="6"/>
        <v>5.9</v>
      </c>
    </row>
    <row r="42" spans="2:23" ht="21" customHeight="1" x14ac:dyDescent="0.25">
      <c r="B42" s="6" t="s">
        <v>244</v>
      </c>
      <c r="C42" s="7" t="s">
        <v>245</v>
      </c>
      <c r="D42" s="8" t="s">
        <v>246</v>
      </c>
      <c r="E42" s="9" t="s">
        <v>247</v>
      </c>
      <c r="F42" s="10" t="s">
        <v>248</v>
      </c>
      <c r="G42" s="10" t="s">
        <v>45</v>
      </c>
      <c r="H42" s="10" t="s">
        <v>111</v>
      </c>
      <c r="I42" s="10" t="s">
        <v>126</v>
      </c>
      <c r="J42" s="10" t="s">
        <v>28</v>
      </c>
      <c r="K42" s="10" t="s">
        <v>71</v>
      </c>
      <c r="L42" s="10" t="s">
        <v>71</v>
      </c>
      <c r="M42" s="10" t="s">
        <v>26</v>
      </c>
      <c r="N42" s="10" t="s">
        <v>47</v>
      </c>
      <c r="O42" s="11" t="s">
        <v>36</v>
      </c>
      <c r="P42" s="12" t="s">
        <v>251</v>
      </c>
      <c r="Q42" s="13" t="str">
        <f t="shared" si="0"/>
        <v/>
      </c>
      <c r="R42" s="13" t="str">
        <f t="shared" si="1"/>
        <v/>
      </c>
      <c r="S42" s="13" t="str">
        <f t="shared" si="2"/>
        <v>Khá</v>
      </c>
      <c r="T42" s="13" t="str">
        <f t="shared" si="3"/>
        <v/>
      </c>
      <c r="U42" s="13" t="str">
        <f t="shared" si="4"/>
        <v/>
      </c>
      <c r="V42" s="13" t="str">
        <f t="shared" si="5"/>
        <v/>
      </c>
      <c r="W42" s="14">
        <f t="shared" si="6"/>
        <v>7.5</v>
      </c>
    </row>
    <row r="43" spans="2:23" ht="21" customHeight="1" x14ac:dyDescent="0.25">
      <c r="B43" s="15"/>
      <c r="C43" s="16"/>
      <c r="D43" s="17"/>
      <c r="E43" s="17"/>
      <c r="F43" s="16"/>
      <c r="G43" s="16"/>
      <c r="H43" s="16"/>
      <c r="I43" s="16"/>
      <c r="J43" s="16"/>
      <c r="K43" s="16"/>
      <c r="L43" s="16"/>
      <c r="M43" s="16"/>
      <c r="N43" s="16"/>
      <c r="O43" s="18"/>
      <c r="P43" s="19"/>
      <c r="Q43" s="13"/>
      <c r="R43" s="13"/>
      <c r="S43" s="13"/>
      <c r="T43" s="13"/>
      <c r="U43" s="13"/>
      <c r="V43" s="13"/>
      <c r="W43" s="14"/>
    </row>
    <row r="44" spans="2:23" x14ac:dyDescent="0.25">
      <c r="B44" s="20" t="s">
        <v>249</v>
      </c>
    </row>
  </sheetData>
  <mergeCells count="3">
    <mergeCell ref="A5:P5"/>
    <mergeCell ref="A6:P6"/>
    <mergeCell ref="D8:E8"/>
  </mergeCells>
  <pageMargins left="0.23622047244094491" right="0.15748031496062992" top="0.27559055118110237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TTV21B3</vt:lpstr>
      <vt:lpstr>TTV21B3!Print_Titles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2022-10-12T08:01:05Z</dcterms:created>
  <dcterms:modified xsi:type="dcterms:W3CDTF">2022-12-29T03:28:48Z</dcterms:modified>
</cp:coreProperties>
</file>