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NH21B 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T18" i="1" s="1"/>
  <c r="V18" i="1"/>
  <c r="U18" i="1"/>
  <c r="S18" i="1"/>
  <c r="R18" i="1"/>
  <c r="Q18" i="1"/>
  <c r="W17" i="1"/>
  <c r="T17" i="1" s="1"/>
  <c r="V17" i="1"/>
  <c r="U17" i="1"/>
  <c r="S17" i="1"/>
  <c r="R17" i="1"/>
  <c r="Q17" i="1"/>
  <c r="W16" i="1"/>
  <c r="T16" i="1" s="1"/>
  <c r="V16" i="1"/>
  <c r="U16" i="1"/>
  <c r="S16" i="1"/>
  <c r="R16" i="1"/>
  <c r="Q16" i="1"/>
  <c r="W15" i="1"/>
  <c r="T15" i="1" s="1"/>
  <c r="V15" i="1"/>
  <c r="U15" i="1"/>
  <c r="S15" i="1"/>
  <c r="R15" i="1"/>
  <c r="Q15" i="1"/>
  <c r="W14" i="1"/>
  <c r="T14" i="1" s="1"/>
  <c r="V14" i="1"/>
  <c r="U14" i="1"/>
  <c r="S14" i="1"/>
  <c r="R14" i="1"/>
  <c r="Q14" i="1"/>
  <c r="W13" i="1"/>
  <c r="T13" i="1" s="1"/>
  <c r="V13" i="1"/>
  <c r="U13" i="1"/>
  <c r="S13" i="1"/>
  <c r="R13" i="1"/>
  <c r="Q13" i="1"/>
  <c r="W12" i="1"/>
  <c r="T12" i="1" s="1"/>
  <c r="V12" i="1"/>
  <c r="U12" i="1"/>
  <c r="S12" i="1"/>
  <c r="R12" i="1"/>
  <c r="Q12" i="1"/>
  <c r="W11" i="1"/>
  <c r="T11" i="1" s="1"/>
  <c r="V11" i="1"/>
  <c r="U11" i="1"/>
  <c r="S11" i="1"/>
  <c r="R11" i="1"/>
  <c r="Q11" i="1"/>
  <c r="W10" i="1"/>
  <c r="T10" i="1" s="1"/>
  <c r="V10" i="1"/>
  <c r="U10" i="1"/>
  <c r="S10" i="1"/>
  <c r="R10" i="1"/>
  <c r="Q10" i="1"/>
  <c r="W9" i="1"/>
  <c r="T9" i="1" s="1"/>
  <c r="V9" i="1"/>
  <c r="U9" i="1"/>
  <c r="S9" i="1"/>
  <c r="R9" i="1"/>
  <c r="Q9" i="1"/>
</calcChain>
</file>

<file path=xl/sharedStrings.xml><?xml version="1.0" encoding="utf-8"?>
<sst xmlns="http://schemas.openxmlformats.org/spreadsheetml/2006/main" count="167" uniqueCount="109">
  <si>
    <t>BẢNG ĐIỂM TỔNG HỢP LỚP TNH21B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</si>
  <si>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</si>
  <si>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</si>
  <si>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</si>
  <si>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</si>
  <si>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</si>
  <si>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</si>
  <si>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Pháp luật(1)</t>
  </si>
  <si>
    <t>Thương phẩm và an toàn thực phẩm(2)</t>
  </si>
  <si>
    <t>Nghiệp vụ bàn 1(4)</t>
  </si>
  <si>
    <t>Sinh lý dinh dưỡng(2)</t>
  </si>
  <si>
    <t>Nghiệp vụ bàn 2(4)</t>
  </si>
  <si>
    <t>Giáo dục Chính trị(2)</t>
  </si>
  <si>
    <t>Anh văn chuyên ngành 1(3)</t>
  </si>
  <si>
    <t>Điểm TB</t>
  </si>
  <si>
    <t>Xếp loại</t>
  </si>
  <si>
    <t>1</t>
  </si>
  <si>
    <t>21BTNH0025</t>
  </si>
  <si>
    <t>Lê Khánh</t>
  </si>
  <si>
    <t>Duy</t>
  </si>
  <si>
    <t>03/02/2006</t>
  </si>
  <si>
    <t>8.2</t>
  </si>
  <si>
    <t>8.4</t>
  </si>
  <si>
    <t>9.3</t>
  </si>
  <si>
    <t>7.9</t>
  </si>
  <si>
    <t>8.0</t>
  </si>
  <si>
    <t>5.3</t>
  </si>
  <si>
    <t>8.5</t>
  </si>
  <si>
    <t>2</t>
  </si>
  <si>
    <t>21BTNH0027</t>
  </si>
  <si>
    <t>Đinh Chí</t>
  </si>
  <si>
    <t>Hoàng</t>
  </si>
  <si>
    <t>07/05/2006</t>
  </si>
  <si>
    <t>7.0</t>
  </si>
  <si>
    <t>9.5</t>
  </si>
  <si>
    <t>8.8</t>
  </si>
  <si>
    <t>7.6</t>
  </si>
  <si>
    <t>3</t>
  </si>
  <si>
    <t>21BTNH0030</t>
  </si>
  <si>
    <t>Huỳnh Nhật</t>
  </si>
  <si>
    <t>Long</t>
  </si>
  <si>
    <t>12/02/2006</t>
  </si>
  <si>
    <t>6.8</t>
  </si>
  <si>
    <t>5.6</t>
  </si>
  <si>
    <t>7.1</t>
  </si>
  <si>
    <t>1.4</t>
  </si>
  <si>
    <t>6.1</t>
  </si>
  <si>
    <t>4</t>
  </si>
  <si>
    <t>21BTNH0031</t>
  </si>
  <si>
    <t>Lâm Tuệ</t>
  </si>
  <si>
    <t>Mẫn</t>
  </si>
  <si>
    <t>06/12/2006</t>
  </si>
  <si>
    <t>6.6</t>
  </si>
  <si>
    <t>5.0</t>
  </si>
  <si>
    <t>4.8</t>
  </si>
  <si>
    <t>7.8</t>
  </si>
  <si>
    <t>4.1</t>
  </si>
  <si>
    <t>3.9</t>
  </si>
  <si>
    <t>1.9</t>
  </si>
  <si>
    <t>5.1</t>
  </si>
  <si>
    <t>5</t>
  </si>
  <si>
    <t>21BTNH0035</t>
  </si>
  <si>
    <t>Nguyễn Văn</t>
  </si>
  <si>
    <t>Nhựt</t>
  </si>
  <si>
    <t>06/04/2006</t>
  </si>
  <si>
    <t>6.3</t>
  </si>
  <si>
    <t>7.2</t>
  </si>
  <si>
    <t>5.7</t>
  </si>
  <si>
    <t>5.4</t>
  </si>
  <si>
    <t>5.2</t>
  </si>
  <si>
    <t>6</t>
  </si>
  <si>
    <t>21BTNH0036</t>
  </si>
  <si>
    <t>Nguyễn Thanh Bảo</t>
  </si>
  <si>
    <t>Quy</t>
  </si>
  <si>
    <t>08/11/2005</t>
  </si>
  <si>
    <t>6.9</t>
  </si>
  <si>
    <t>7</t>
  </si>
  <si>
    <t>21BTNH0038</t>
  </si>
  <si>
    <t>Phạm Thái</t>
  </si>
  <si>
    <t>Thành</t>
  </si>
  <si>
    <t>29/12/2006</t>
  </si>
  <si>
    <t>0.0</t>
  </si>
  <si>
    <t>8</t>
  </si>
  <si>
    <t>21BTNH0039</t>
  </si>
  <si>
    <t>Nguyễn Thị Anh</t>
  </si>
  <si>
    <t>Thư</t>
  </si>
  <si>
    <t>18/11/2006</t>
  </si>
  <si>
    <t>9</t>
  </si>
  <si>
    <t>21BTNH0041</t>
  </si>
  <si>
    <t>Lý Thanh</t>
  </si>
  <si>
    <t>Trúc</t>
  </si>
  <si>
    <t>28/03/2006</t>
  </si>
  <si>
    <t>8.1</t>
  </si>
  <si>
    <t>6.7</t>
  </si>
  <si>
    <t>9.1</t>
  </si>
  <si>
    <t>7.5</t>
  </si>
  <si>
    <t>8.9</t>
  </si>
  <si>
    <t>7.3</t>
  </si>
  <si>
    <t>10</t>
  </si>
  <si>
    <t>21BTNH0043</t>
  </si>
  <si>
    <t>Huỳnh Thị Cẩm</t>
  </si>
  <si>
    <t>Tuyết</t>
  </si>
  <si>
    <t>16/06/2006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</si>
  <si>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</si>
  <si>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</si>
  <si>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Trung bình khá</t>
  </si>
  <si>
    <t>Trung bình</t>
  </si>
  <si>
    <t>Yếu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</si>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</sst>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289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20</xdr:row>
      <xdr:rowOff>9525</xdr:rowOff>
    </xdr:from>
    <xdr:to>
      <xdr:col>15</xdr:col>
      <xdr:colOff>914399</xdr:colOff>
      <xdr:row>26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715125"/>
          <a:ext cx="3133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20</xdr:row>
      <xdr:rowOff>28575</xdr:rowOff>
    </xdr:from>
    <xdr:to>
      <xdr:col>3</xdr:col>
      <xdr:colOff>895350</xdr:colOff>
      <xdr:row>26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7341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20"/>
  <sheetViews>
    <sheetView tabSelected="1" topLeftCell="A7" workbookViewId="0">
      <selection activeCell="Z11" sqref="Z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3" customWidth="1"/>
    <col min="7" max="15" width="3.12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3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8" spans="1:23" ht="222.7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22</v>
      </c>
      <c r="L9" s="5" t="s">
        <v>25</v>
      </c>
      <c r="M9" s="5" t="s">
        <v>26</v>
      </c>
      <c r="N9" s="5" t="s">
        <v>27</v>
      </c>
      <c r="O9" s="8" t="s">
        <v>25</v>
      </c>
      <c r="P9" s="9" t="s">
        <v>104</v>
      </c>
      <c r="Q9" s="10" t="str">
        <f>IF(AND(W9&gt;=9),"Xuất sắc","")</f>
        <v/>
      </c>
      <c r="R9" s="10" t="str">
        <f>IF((AND(W9&lt;9,W9&gt;=8)),"Giỏi","")</f>
        <v>Giỏi</v>
      </c>
      <c r="S9" s="10" t="str">
        <f>IF((AND(W9&lt;8,W9&gt;=7)),"Khá","")</f>
        <v/>
      </c>
      <c r="T9" s="10" t="str">
        <f>IF((AND(W9&lt;7,W9&gt;=6)),"Trung bình khá","")</f>
        <v/>
      </c>
      <c r="U9" s="10" t="str">
        <f>IF((AND(W9&lt;6,W9&gt;=5)),"Trung bình","")</f>
        <v/>
      </c>
      <c r="V9" s="10" t="str">
        <f>IF((AND(O9="",W9=0)),"",IF(W9&lt;5,"Yếu",""))</f>
        <v/>
      </c>
      <c r="W9" s="11">
        <f>VALUE(O9)</f>
        <v>8</v>
      </c>
    </row>
    <row r="10" spans="1:23" x14ac:dyDescent="0.25">
      <c r="B10" s="4" t="s">
        <v>28</v>
      </c>
      <c r="C10" s="5" t="s">
        <v>29</v>
      </c>
      <c r="D10" s="6" t="s">
        <v>30</v>
      </c>
      <c r="E10" s="7" t="s">
        <v>31</v>
      </c>
      <c r="F10" s="5" t="s">
        <v>32</v>
      </c>
      <c r="G10" s="5" t="s">
        <v>33</v>
      </c>
      <c r="H10" s="5" t="s">
        <v>33</v>
      </c>
      <c r="I10" s="5" t="s">
        <v>34</v>
      </c>
      <c r="J10" s="5" t="s">
        <v>35</v>
      </c>
      <c r="K10" s="5" t="s">
        <v>22</v>
      </c>
      <c r="L10" s="5" t="s">
        <v>22</v>
      </c>
      <c r="M10" s="5" t="s">
        <v>36</v>
      </c>
      <c r="N10" s="5" t="s">
        <v>24</v>
      </c>
      <c r="O10" s="8" t="s">
        <v>22</v>
      </c>
      <c r="P10" s="9" t="s">
        <v>104</v>
      </c>
      <c r="Q10" s="10" t="str">
        <f t="shared" ref="Q10:Q18" si="0">IF(AND(W10&gt;=9),"Xuất sắc","")</f>
        <v/>
      </c>
      <c r="R10" s="10" t="str">
        <f t="shared" ref="R10:R18" si="1">IF((AND(W10&lt;9,W10&gt;=8)),"Giỏi","")</f>
        <v>Giỏi</v>
      </c>
      <c r="S10" s="10" t="str">
        <f t="shared" ref="S10:S18" si="2">IF((AND(W10&lt;8,W10&gt;=7)),"Khá","")</f>
        <v/>
      </c>
      <c r="T10" s="10" t="str">
        <f t="shared" ref="T10:T18" si="3">IF((AND(W10&lt;7,W10&gt;=6)),"Trung bình khá","")</f>
        <v/>
      </c>
      <c r="U10" s="10" t="str">
        <f t="shared" ref="U10:U18" si="4">IF((AND(W10&lt;6,W10&gt;=5)),"Trung bình","")</f>
        <v/>
      </c>
      <c r="V10" s="10" t="str">
        <f t="shared" ref="V10:V18" si="5">IF((AND(O10="",W10=0)),"",IF(W10&lt;5,"Yếu",""))</f>
        <v/>
      </c>
      <c r="W10" s="11">
        <f t="shared" ref="W10:W18" si="6">VALUE(O10)</f>
        <v>8.4</v>
      </c>
    </row>
    <row r="11" spans="1:23" x14ac:dyDescent="0.25">
      <c r="B11" s="4" t="s">
        <v>37</v>
      </c>
      <c r="C11" s="5" t="s">
        <v>38</v>
      </c>
      <c r="D11" s="6" t="s">
        <v>39</v>
      </c>
      <c r="E11" s="7" t="s">
        <v>40</v>
      </c>
      <c r="F11" s="5" t="s">
        <v>41</v>
      </c>
      <c r="G11" s="5" t="s">
        <v>42</v>
      </c>
      <c r="H11" s="5" t="s">
        <v>43</v>
      </c>
      <c r="I11" s="5" t="s">
        <v>24</v>
      </c>
      <c r="J11" s="5" t="s">
        <v>44</v>
      </c>
      <c r="K11" s="5" t="s">
        <v>21</v>
      </c>
      <c r="L11" s="5" t="s">
        <v>33</v>
      </c>
      <c r="M11" s="5" t="s">
        <v>43</v>
      </c>
      <c r="N11" s="5" t="s">
        <v>45</v>
      </c>
      <c r="O11" s="8" t="s">
        <v>46</v>
      </c>
      <c r="P11" s="9" t="s">
        <v>105</v>
      </c>
      <c r="Q11" s="10" t="str">
        <f t="shared" si="0"/>
        <v/>
      </c>
      <c r="R11" s="10" t="str">
        <f t="shared" si="1"/>
        <v/>
      </c>
      <c r="S11" s="10" t="str">
        <f t="shared" si="2"/>
        <v/>
      </c>
      <c r="T11" s="10" t="str">
        <f t="shared" si="3"/>
        <v>Trung bình khá</v>
      </c>
      <c r="U11" s="10" t="str">
        <f t="shared" si="4"/>
        <v/>
      </c>
      <c r="V11" s="10" t="str">
        <f t="shared" si="5"/>
        <v/>
      </c>
      <c r="W11" s="11">
        <f t="shared" si="6"/>
        <v>6.1</v>
      </c>
    </row>
    <row r="12" spans="1:23" x14ac:dyDescent="0.25">
      <c r="B12" s="4" t="s">
        <v>47</v>
      </c>
      <c r="C12" s="5" t="s">
        <v>48</v>
      </c>
      <c r="D12" s="6" t="s">
        <v>49</v>
      </c>
      <c r="E12" s="7" t="s">
        <v>50</v>
      </c>
      <c r="F12" s="5" t="s">
        <v>51</v>
      </c>
      <c r="G12" s="5" t="s">
        <v>52</v>
      </c>
      <c r="H12" s="5" t="s">
        <v>53</v>
      </c>
      <c r="I12" s="5" t="s">
        <v>54</v>
      </c>
      <c r="J12" s="5" t="s">
        <v>55</v>
      </c>
      <c r="K12" s="5" t="s">
        <v>55</v>
      </c>
      <c r="L12" s="5" t="s">
        <v>56</v>
      </c>
      <c r="M12" s="5" t="s">
        <v>57</v>
      </c>
      <c r="N12" s="5" t="s">
        <v>58</v>
      </c>
      <c r="O12" s="8" t="s">
        <v>59</v>
      </c>
      <c r="P12" s="9" t="s">
        <v>106</v>
      </c>
      <c r="Q12" s="10" t="str">
        <f t="shared" si="0"/>
        <v/>
      </c>
      <c r="R12" s="10" t="str">
        <f t="shared" si="1"/>
        <v/>
      </c>
      <c r="S12" s="10" t="str">
        <f t="shared" si="2"/>
        <v/>
      </c>
      <c r="T12" s="10" t="str">
        <f t="shared" si="3"/>
        <v/>
      </c>
      <c r="U12" s="10" t="str">
        <f t="shared" si="4"/>
        <v>Trung bình</v>
      </c>
      <c r="V12" s="10" t="str">
        <f t="shared" si="5"/>
        <v/>
      </c>
      <c r="W12" s="11">
        <f t="shared" si="6"/>
        <v>5.0999999999999996</v>
      </c>
    </row>
    <row r="13" spans="1:23" x14ac:dyDescent="0.25">
      <c r="B13" s="4" t="s">
        <v>60</v>
      </c>
      <c r="C13" s="5" t="s">
        <v>61</v>
      </c>
      <c r="D13" s="6" t="s">
        <v>62</v>
      </c>
      <c r="E13" s="7" t="s">
        <v>63</v>
      </c>
      <c r="F13" s="5" t="s">
        <v>64</v>
      </c>
      <c r="G13" s="5" t="s">
        <v>55</v>
      </c>
      <c r="H13" s="5" t="s">
        <v>46</v>
      </c>
      <c r="I13" s="5" t="s">
        <v>65</v>
      </c>
      <c r="J13" s="5" t="s">
        <v>66</v>
      </c>
      <c r="K13" s="5" t="s">
        <v>65</v>
      </c>
      <c r="L13" s="5" t="s">
        <v>67</v>
      </c>
      <c r="M13" s="5" t="s">
        <v>68</v>
      </c>
      <c r="N13" s="5" t="s">
        <v>69</v>
      </c>
      <c r="O13" s="8" t="s">
        <v>46</v>
      </c>
      <c r="P13" s="9" t="s">
        <v>105</v>
      </c>
      <c r="Q13" s="10" t="str">
        <f t="shared" si="0"/>
        <v/>
      </c>
      <c r="R13" s="10" t="str">
        <f t="shared" si="1"/>
        <v/>
      </c>
      <c r="S13" s="10" t="str">
        <f t="shared" si="2"/>
        <v/>
      </c>
      <c r="T13" s="10" t="str">
        <f t="shared" si="3"/>
        <v>Trung bình khá</v>
      </c>
      <c r="U13" s="10" t="str">
        <f t="shared" si="4"/>
        <v/>
      </c>
      <c r="V13" s="10" t="str">
        <f t="shared" si="5"/>
        <v/>
      </c>
      <c r="W13" s="11">
        <f t="shared" si="6"/>
        <v>6.1</v>
      </c>
    </row>
    <row r="14" spans="1:23" x14ac:dyDescent="0.25">
      <c r="B14" s="4" t="s">
        <v>70</v>
      </c>
      <c r="C14" s="5" t="s">
        <v>71</v>
      </c>
      <c r="D14" s="6" t="s">
        <v>72</v>
      </c>
      <c r="E14" s="7" t="s">
        <v>73</v>
      </c>
      <c r="F14" s="5" t="s">
        <v>74</v>
      </c>
      <c r="G14" s="5" t="s">
        <v>25</v>
      </c>
      <c r="H14" s="5" t="s">
        <v>66</v>
      </c>
      <c r="I14" s="5" t="s">
        <v>65</v>
      </c>
      <c r="J14" s="5" t="s">
        <v>24</v>
      </c>
      <c r="K14" s="5" t="s">
        <v>66</v>
      </c>
      <c r="L14" s="5" t="s">
        <v>44</v>
      </c>
      <c r="M14" s="5" t="s">
        <v>26</v>
      </c>
      <c r="N14" s="5" t="s">
        <v>65</v>
      </c>
      <c r="O14" s="8" t="s">
        <v>75</v>
      </c>
      <c r="P14" s="9" t="s">
        <v>105</v>
      </c>
      <c r="Q14" s="10" t="str">
        <f t="shared" si="0"/>
        <v/>
      </c>
      <c r="R14" s="10" t="str">
        <f t="shared" si="1"/>
        <v/>
      </c>
      <c r="S14" s="10" t="str">
        <f t="shared" si="2"/>
        <v/>
      </c>
      <c r="T14" s="10" t="str">
        <f t="shared" si="3"/>
        <v>Trung bình khá</v>
      </c>
      <c r="U14" s="10" t="str">
        <f t="shared" si="4"/>
        <v/>
      </c>
      <c r="V14" s="10" t="str">
        <f t="shared" si="5"/>
        <v/>
      </c>
      <c r="W14" s="11">
        <f t="shared" si="6"/>
        <v>6.9</v>
      </c>
    </row>
    <row r="15" spans="1:23" x14ac:dyDescent="0.25">
      <c r="B15" s="4" t="s">
        <v>76</v>
      </c>
      <c r="C15" s="5" t="s">
        <v>77</v>
      </c>
      <c r="D15" s="6" t="s">
        <v>78</v>
      </c>
      <c r="E15" s="7" t="s">
        <v>79</v>
      </c>
      <c r="F15" s="5" t="s">
        <v>80</v>
      </c>
      <c r="G15" s="5" t="s">
        <v>81</v>
      </c>
      <c r="H15" s="5" t="s">
        <v>81</v>
      </c>
      <c r="I15" s="5" t="s">
        <v>81</v>
      </c>
      <c r="J15" s="5" t="s">
        <v>81</v>
      </c>
      <c r="K15" s="5" t="s">
        <v>81</v>
      </c>
      <c r="L15" s="5" t="s">
        <v>81</v>
      </c>
      <c r="M15" s="5" t="s">
        <v>81</v>
      </c>
      <c r="N15" s="5" t="s">
        <v>81</v>
      </c>
      <c r="O15" s="8" t="s">
        <v>81</v>
      </c>
      <c r="P15" s="9" t="s">
        <v>107</v>
      </c>
      <c r="Q15" s="10" t="str">
        <f t="shared" si="0"/>
        <v/>
      </c>
      <c r="R15" s="10" t="str">
        <f t="shared" si="1"/>
        <v/>
      </c>
      <c r="S15" s="10" t="str">
        <f t="shared" si="2"/>
        <v/>
      </c>
      <c r="T15" s="10" t="str">
        <f t="shared" si="3"/>
        <v/>
      </c>
      <c r="U15" s="10" t="str">
        <f t="shared" si="4"/>
        <v/>
      </c>
      <c r="V15" s="10" t="str">
        <f t="shared" si="5"/>
        <v>Yếu</v>
      </c>
      <c r="W15" s="11">
        <f t="shared" si="6"/>
        <v>0</v>
      </c>
    </row>
    <row r="16" spans="1:23" x14ac:dyDescent="0.25">
      <c r="B16" s="4" t="s">
        <v>82</v>
      </c>
      <c r="C16" s="5" t="s">
        <v>83</v>
      </c>
      <c r="D16" s="6" t="s">
        <v>84</v>
      </c>
      <c r="E16" s="7" t="s">
        <v>85</v>
      </c>
      <c r="F16" s="5" t="s">
        <v>86</v>
      </c>
      <c r="G16" s="5" t="s">
        <v>81</v>
      </c>
      <c r="H16" s="5" t="s">
        <v>81</v>
      </c>
      <c r="I16" s="5" t="s">
        <v>81</v>
      </c>
      <c r="J16" s="5" t="s">
        <v>81</v>
      </c>
      <c r="K16" s="5" t="s">
        <v>81</v>
      </c>
      <c r="L16" s="5" t="s">
        <v>81</v>
      </c>
      <c r="M16" s="5" t="s">
        <v>81</v>
      </c>
      <c r="N16" s="5" t="s">
        <v>81</v>
      </c>
      <c r="O16" s="8" t="s">
        <v>81</v>
      </c>
      <c r="P16" s="9" t="s">
        <v>107</v>
      </c>
      <c r="Q16" s="10" t="str">
        <f t="shared" si="0"/>
        <v/>
      </c>
      <c r="R16" s="10" t="str">
        <f t="shared" si="1"/>
        <v/>
      </c>
      <c r="S16" s="10" t="str">
        <f t="shared" si="2"/>
        <v/>
      </c>
      <c r="T16" s="10" t="str">
        <f t="shared" si="3"/>
        <v/>
      </c>
      <c r="U16" s="10" t="str">
        <f t="shared" si="4"/>
        <v/>
      </c>
      <c r="V16" s="10" t="str">
        <f t="shared" si="5"/>
        <v>Yếu</v>
      </c>
      <c r="W16" s="11">
        <f t="shared" si="6"/>
        <v>0</v>
      </c>
    </row>
    <row r="17" spans="2:23" x14ac:dyDescent="0.25">
      <c r="B17" s="4" t="s">
        <v>87</v>
      </c>
      <c r="C17" s="5" t="s">
        <v>88</v>
      </c>
      <c r="D17" s="6" t="s">
        <v>89</v>
      </c>
      <c r="E17" s="7" t="s">
        <v>90</v>
      </c>
      <c r="F17" s="5" t="s">
        <v>91</v>
      </c>
      <c r="G17" s="5" t="s">
        <v>92</v>
      </c>
      <c r="H17" s="5" t="s">
        <v>93</v>
      </c>
      <c r="I17" s="5" t="s">
        <v>94</v>
      </c>
      <c r="J17" s="5" t="s">
        <v>95</v>
      </c>
      <c r="K17" s="5" t="s">
        <v>96</v>
      </c>
      <c r="L17" s="5" t="s">
        <v>52</v>
      </c>
      <c r="M17" s="5" t="s">
        <v>68</v>
      </c>
      <c r="N17" s="5" t="s">
        <v>66</v>
      </c>
      <c r="O17" s="8" t="s">
        <v>97</v>
      </c>
      <c r="P17" s="9" t="s">
        <v>108</v>
      </c>
      <c r="Q17" s="10" t="str">
        <f t="shared" si="0"/>
        <v/>
      </c>
      <c r="R17" s="10" t="str">
        <f t="shared" si="1"/>
        <v/>
      </c>
      <c r="S17" s="10" t="str">
        <f t="shared" si="2"/>
        <v>Khá</v>
      </c>
      <c r="T17" s="10" t="str">
        <f t="shared" si="3"/>
        <v/>
      </c>
      <c r="U17" s="10" t="str">
        <f t="shared" si="4"/>
        <v/>
      </c>
      <c r="V17" s="10" t="str">
        <f t="shared" si="5"/>
        <v/>
      </c>
      <c r="W17" s="11">
        <f t="shared" si="6"/>
        <v>7.3</v>
      </c>
    </row>
    <row r="18" spans="2:23" x14ac:dyDescent="0.25">
      <c r="B18" s="4" t="s">
        <v>98</v>
      </c>
      <c r="C18" s="5" t="s">
        <v>99</v>
      </c>
      <c r="D18" s="6" t="s">
        <v>100</v>
      </c>
      <c r="E18" s="7" t="s">
        <v>101</v>
      </c>
      <c r="F18" s="5" t="s">
        <v>102</v>
      </c>
      <c r="G18" s="5" t="s">
        <v>81</v>
      </c>
      <c r="H18" s="5" t="s">
        <v>81</v>
      </c>
      <c r="I18" s="5" t="s">
        <v>81</v>
      </c>
      <c r="J18" s="5" t="s">
        <v>81</v>
      </c>
      <c r="K18" s="5" t="s">
        <v>81</v>
      </c>
      <c r="L18" s="5" t="s">
        <v>81</v>
      </c>
      <c r="M18" s="5" t="s">
        <v>81</v>
      </c>
      <c r="N18" s="5" t="s">
        <v>81</v>
      </c>
      <c r="O18" s="8" t="s">
        <v>81</v>
      </c>
      <c r="P18" s="9" t="s">
        <v>107</v>
      </c>
      <c r="Q18" s="10" t="str">
        <f t="shared" si="0"/>
        <v/>
      </c>
      <c r="R18" s="10" t="str">
        <f t="shared" si="1"/>
        <v/>
      </c>
      <c r="S18" s="10" t="str">
        <f t="shared" si="2"/>
        <v/>
      </c>
      <c r="T18" s="10" t="str">
        <f t="shared" si="3"/>
        <v/>
      </c>
      <c r="U18" s="10" t="str">
        <f t="shared" si="4"/>
        <v/>
      </c>
      <c r="V18" s="10" t="str">
        <f t="shared" si="5"/>
        <v>Yếu</v>
      </c>
      <c r="W18" s="11">
        <f t="shared" si="6"/>
        <v>0</v>
      </c>
    </row>
    <row r="20" spans="2:23" x14ac:dyDescent="0.25">
      <c r="B20" s="12" t="s">
        <v>103</v>
      </c>
    </row>
  </sheetData>
  <mergeCells count="3">
    <mergeCell ref="A5:P5"/>
    <mergeCell ref="A6:P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TNH21B (X)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2022-10-07T08:09:46Z</dcterms:created>
  <dcterms:modified xsi:type="dcterms:W3CDTF">2022-12-28T08:32:36Z</dcterms:modified>
</cp:coreProperties>
</file>