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2\1. HKI 21 - 22\"/>
    </mc:Choice>
  </mc:AlternateContent>
  <bookViews>
    <workbookView xWindow="0" yWindow="0" windowWidth="20490" windowHeight="7665"/>
  </bookViews>
  <sheets>
    <sheet name="TKD21B2" sheetId="1" r:id="rId1"/>
  </sheets>
  <definedNames>
    <definedName name="ádfs" localSheetId="0">#REF!</definedName>
    <definedName name="ádfs">#REF!</definedName>
    <definedName name="dfgdfgsdfgsdfgsfd" localSheetId="0">#REF!</definedName>
    <definedName name="dfgdfgsdfgsdfgsfd">#REF!</definedName>
    <definedName name="HG" localSheetId="0">#REF!</definedName>
    <definedName name="HG">#REF!</definedName>
    <definedName name="TBN18BAP" localSheetId="0">#REF!</definedName>
    <definedName name="TBN18BAP">#REF!</definedName>
    <definedName name="TBV16B" localSheetId="0">#REF!</definedName>
    <definedName name="TBV16B">#REF!</definedName>
    <definedName name="TBV16B1" localSheetId="0">#REF!</definedName>
    <definedName name="TBV16B1">#REF!</definedName>
    <definedName name="TBV16B2" localSheetId="0">#REF!</definedName>
    <definedName name="TBV16B2">#REF!</definedName>
    <definedName name="TBV16B3" localSheetId="0">#REF!</definedName>
    <definedName name="TBV16B3">#REF!</definedName>
    <definedName name="TBV16B4" localSheetId="0">#REF!</definedName>
    <definedName name="TBV16B4">#REF!</definedName>
    <definedName name="TBV16B5" localSheetId="0">#REF!</definedName>
    <definedName name="TBV16B5">#REF!</definedName>
    <definedName name="TBV16B6" localSheetId="0">#REF!</definedName>
    <definedName name="TBV16B6">#REF!</definedName>
    <definedName name="TBV16B7" localSheetId="0">#REF!</definedName>
    <definedName name="TBV16B7">#REF!</definedName>
    <definedName name="TBV17A" localSheetId="0">#REF!</definedName>
    <definedName name="TBV17A">#REF!</definedName>
    <definedName name="TBV17B" localSheetId="0">#REF!</definedName>
    <definedName name="TBV17B">#REF!</definedName>
    <definedName name="TBV17B1" localSheetId="0">#REF!</definedName>
    <definedName name="TBV17B1">#REF!</definedName>
    <definedName name="TBV17B2" localSheetId="0">#REF!</definedName>
    <definedName name="TBV17B2">#REF!</definedName>
    <definedName name="TBV18A" localSheetId="0">#REF!</definedName>
    <definedName name="TBV18A">#REF!</definedName>
    <definedName name="TBV18B" localSheetId="0">#REF!</definedName>
    <definedName name="TBV18B">#REF!</definedName>
    <definedName name="TBV19B" localSheetId="0">#REF!</definedName>
    <definedName name="TBV19B">#REF!</definedName>
    <definedName name="TBV21B2" localSheetId="0">#REF!</definedName>
    <definedName name="TBV21B2">#REF!</definedName>
    <definedName name="TCN16B" localSheetId="0">#REF!</definedName>
    <definedName name="TCN16B">#REF!</definedName>
    <definedName name="TCN17A" localSheetId="0">#REF!</definedName>
    <definedName name="TCN17A">#REF!</definedName>
    <definedName name="TCN17B" localSheetId="0">#REF!</definedName>
    <definedName name="TCN17B">#REF!</definedName>
    <definedName name="TCN18A" localSheetId="0">#REF!</definedName>
    <definedName name="TCN18A">#REF!</definedName>
    <definedName name="TCN18B" localSheetId="0">#REF!</definedName>
    <definedName name="TCN18B">#REF!</definedName>
    <definedName name="TCN18BAP" localSheetId="0">#REF!</definedName>
    <definedName name="TCN18BAP">#REF!</definedName>
    <definedName name="TCT18B" localSheetId="0">#REF!</definedName>
    <definedName name="TCT18B">#REF!</definedName>
    <definedName name="TKD18A" localSheetId="0">#REF!</definedName>
    <definedName name="TKD18A">#REF!</definedName>
    <definedName name="TKD18B" localSheetId="0">#REF!</definedName>
    <definedName name="TKD18B">#REF!</definedName>
    <definedName name="TKD18BCP" localSheetId="0">#REF!</definedName>
    <definedName name="TKD18BCP">#REF!</definedName>
    <definedName name="TKH17B" localSheetId="0">#REF!</definedName>
    <definedName name="TKH17B">#REF!</definedName>
    <definedName name="TTV18B" localSheetId="0">#REF!</definedName>
    <definedName name="TTV18B">#REF!</definedName>
    <definedName name="TTV18BCT" localSheetId="0">#REF!</definedName>
    <definedName name="TTV18BCT">#REF!</definedName>
    <definedName name="WQ" localSheetId="0">#REF!</definedName>
    <definedName name="WQ">#REF!</definedName>
    <definedName name="WSDR" localSheetId="0">#REF!</definedName>
    <definedName name="WSD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1" i="1" l="1"/>
  <c r="U31" i="1" s="1"/>
  <c r="T31" i="1"/>
  <c r="R31" i="1"/>
  <c r="Q31" i="1"/>
  <c r="P31" i="1"/>
  <c r="V30" i="1"/>
  <c r="U30" i="1" s="1"/>
  <c r="T30" i="1"/>
  <c r="S30" i="1"/>
  <c r="R30" i="1"/>
  <c r="P30" i="1"/>
  <c r="V29" i="1"/>
  <c r="U29" i="1" s="1"/>
  <c r="T29" i="1"/>
  <c r="S29" i="1"/>
  <c r="R29" i="1"/>
  <c r="P29" i="1"/>
  <c r="V28" i="1"/>
  <c r="U28" i="1" s="1"/>
  <c r="T28" i="1"/>
  <c r="S28" i="1"/>
  <c r="R28" i="1"/>
  <c r="P28" i="1"/>
  <c r="V27" i="1"/>
  <c r="U27" i="1" s="1"/>
  <c r="T27" i="1"/>
  <c r="S27" i="1"/>
  <c r="R27" i="1"/>
  <c r="P27" i="1"/>
  <c r="V26" i="1"/>
  <c r="U26" i="1" s="1"/>
  <c r="T26" i="1"/>
  <c r="S26" i="1"/>
  <c r="R26" i="1"/>
  <c r="P26" i="1"/>
  <c r="V25" i="1"/>
  <c r="U25" i="1" s="1"/>
  <c r="T25" i="1"/>
  <c r="S25" i="1"/>
  <c r="R25" i="1"/>
  <c r="P25" i="1"/>
  <c r="V24" i="1"/>
  <c r="U24" i="1" s="1"/>
  <c r="T24" i="1"/>
  <c r="S24" i="1"/>
  <c r="R24" i="1"/>
  <c r="P24" i="1"/>
  <c r="V23" i="1"/>
  <c r="U23" i="1" s="1"/>
  <c r="T23" i="1"/>
  <c r="S23" i="1"/>
  <c r="R23" i="1"/>
  <c r="P23" i="1"/>
  <c r="V22" i="1"/>
  <c r="U22" i="1" s="1"/>
  <c r="T22" i="1"/>
  <c r="S22" i="1"/>
  <c r="R22" i="1"/>
  <c r="P22" i="1"/>
  <c r="V21" i="1"/>
  <c r="U21" i="1" s="1"/>
  <c r="T21" i="1"/>
  <c r="S21" i="1"/>
  <c r="R21" i="1"/>
  <c r="P21" i="1"/>
  <c r="V20" i="1"/>
  <c r="U20" i="1" s="1"/>
  <c r="T20" i="1"/>
  <c r="S20" i="1"/>
  <c r="R20" i="1"/>
  <c r="P20" i="1"/>
  <c r="V19" i="1"/>
  <c r="U19" i="1" s="1"/>
  <c r="T19" i="1"/>
  <c r="S19" i="1"/>
  <c r="R19" i="1"/>
  <c r="P19" i="1"/>
  <c r="V18" i="1"/>
  <c r="U18" i="1" s="1"/>
  <c r="T18" i="1"/>
  <c r="S18" i="1"/>
  <c r="R18" i="1"/>
  <c r="P18" i="1"/>
  <c r="V17" i="1"/>
  <c r="U17" i="1" s="1"/>
  <c r="T17" i="1"/>
  <c r="S17" i="1"/>
  <c r="R17" i="1"/>
  <c r="P17" i="1"/>
  <c r="V16" i="1"/>
  <c r="U16" i="1" s="1"/>
  <c r="T16" i="1"/>
  <c r="S16" i="1"/>
  <c r="R16" i="1"/>
  <c r="P16" i="1"/>
  <c r="V15" i="1"/>
  <c r="U15" i="1" s="1"/>
  <c r="T15" i="1"/>
  <c r="S15" i="1"/>
  <c r="R15" i="1"/>
  <c r="P15" i="1"/>
  <c r="V14" i="1"/>
  <c r="U14" i="1" s="1"/>
  <c r="T14" i="1"/>
  <c r="S14" i="1"/>
  <c r="R14" i="1"/>
  <c r="P14" i="1"/>
  <c r="V13" i="1"/>
  <c r="U13" i="1" s="1"/>
  <c r="T13" i="1"/>
  <c r="S13" i="1"/>
  <c r="R13" i="1"/>
  <c r="P13" i="1"/>
  <c r="V12" i="1"/>
  <c r="U12" i="1" s="1"/>
  <c r="T12" i="1"/>
  <c r="S12" i="1"/>
  <c r="R12" i="1"/>
  <c r="P12" i="1"/>
  <c r="V11" i="1"/>
  <c r="U11" i="1" s="1"/>
  <c r="T11" i="1"/>
  <c r="S11" i="1"/>
  <c r="R11" i="1"/>
  <c r="P11" i="1"/>
  <c r="V10" i="1"/>
  <c r="U10" i="1" s="1"/>
  <c r="T10" i="1"/>
  <c r="S10" i="1"/>
  <c r="R10" i="1"/>
  <c r="P10" i="1"/>
  <c r="V9" i="1"/>
  <c r="U9" i="1" s="1"/>
  <c r="T9" i="1"/>
  <c r="S9" i="1"/>
  <c r="R9" i="1"/>
  <c r="P9" i="1"/>
  <c r="S31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</calcChain>
</file>

<file path=xl/sharedStrings.xml><?xml version="1.0" encoding="utf-8"?>
<sst xmlns="http://schemas.openxmlformats.org/spreadsheetml/2006/main" count="338" uniqueCount="186">
  <si>
    <t>BẢNG ĐIỂM TỔNG HỢP LỚP TKD21B2</t>
  </si>
  <si>
    <t xml:space="preserve"> HỌC KỲ I NĂM HỌC 2021-2022</t>
  </si>
  <si>
    <t>STT</t>
  </si>
  <si>
    <t>MSHS</t>
  </si>
  <si>
    <t>Họ và tên</t>
  </si>
  <si>
    <t>Ngày sinh</t>
  </si>
  <si>
    <t>Giáo dục thể chất(1)</t>
  </si>
  <si>
    <t>Kinh tế học vi mô(2)</t>
  </si>
  <si>
    <t>Tiếng Anh(4)</t>
  </si>
  <si>
    <t>Lý thuyết tài chính tiền tệ(3)</t>
  </si>
  <si>
    <t>Kỹ năng giao tiếp(2)</t>
  </si>
  <si>
    <t>Lý thuyết kế toán(3)</t>
  </si>
  <si>
    <t>Soạn thảo văn bản(2)</t>
  </si>
  <si>
    <t>Điểm TB</t>
  </si>
  <si>
    <t>Xếp loại</t>
  </si>
  <si>
    <t>1</t>
  </si>
  <si>
    <t>21BTKD0108</t>
  </si>
  <si>
    <t>Nguyễn Thị Ngọc</t>
  </si>
  <si>
    <t>Cầm</t>
  </si>
  <si>
    <t>24/08/2006</t>
  </si>
  <si>
    <t>0.0</t>
  </si>
  <si>
    <t>3.2</t>
  </si>
  <si>
    <t>0.5</t>
  </si>
  <si>
    <t>2.0</t>
  </si>
  <si>
    <t>0.8</t>
  </si>
  <si>
    <t>2</t>
  </si>
  <si>
    <t>21BTKD0109</t>
  </si>
  <si>
    <t>Nguyễn Thị Hướng</t>
  </si>
  <si>
    <t>Dương</t>
  </si>
  <si>
    <t>16/09/1999</t>
  </si>
  <si>
    <t>9.9</t>
  </si>
  <si>
    <t>8.5</t>
  </si>
  <si>
    <t>8.9</t>
  </si>
  <si>
    <t>9.2</t>
  </si>
  <si>
    <t>7.3</t>
  </si>
  <si>
    <t>9.0</t>
  </si>
  <si>
    <t>3</t>
  </si>
  <si>
    <t>21BTKD0110</t>
  </si>
  <si>
    <t>Ngô Nguyễn</t>
  </si>
  <si>
    <t>Định</t>
  </si>
  <si>
    <t>11/06/2006</t>
  </si>
  <si>
    <t>4</t>
  </si>
  <si>
    <t>21BTKD0111</t>
  </si>
  <si>
    <t>Quách Kim</t>
  </si>
  <si>
    <t>Hương</t>
  </si>
  <si>
    <t>27/11/2004</t>
  </si>
  <si>
    <t>2.9</t>
  </si>
  <si>
    <t>2.8</t>
  </si>
  <si>
    <t>2.7</t>
  </si>
  <si>
    <t>3.0</t>
  </si>
  <si>
    <t>5</t>
  </si>
  <si>
    <t>21BTKD0112</t>
  </si>
  <si>
    <t>Trần Quang</t>
  </si>
  <si>
    <t>Khải</t>
  </si>
  <si>
    <t>27/12/2006</t>
  </si>
  <si>
    <t>6</t>
  </si>
  <si>
    <t>21BTKD0113</t>
  </si>
  <si>
    <t>Nguyễn Vĩ</t>
  </si>
  <si>
    <t>Khang</t>
  </si>
  <si>
    <t>06/01/2006</t>
  </si>
  <si>
    <t>7.1</t>
  </si>
  <si>
    <t>6.8</t>
  </si>
  <si>
    <t>7.8</t>
  </si>
  <si>
    <t>5.9</t>
  </si>
  <si>
    <t>8.4</t>
  </si>
  <si>
    <t>7.4</t>
  </si>
  <si>
    <t>6.3</t>
  </si>
  <si>
    <t>7</t>
  </si>
  <si>
    <t>21BTKD0114</t>
  </si>
  <si>
    <t>Dương Phước</t>
  </si>
  <si>
    <t>Lập</t>
  </si>
  <si>
    <t>20/04/2006</t>
  </si>
  <si>
    <t>8</t>
  </si>
  <si>
    <t>21BTKD0115</t>
  </si>
  <si>
    <t>Bùi Thị Diễm</t>
  </si>
  <si>
    <t>My</t>
  </si>
  <si>
    <t>02/06/2005</t>
  </si>
  <si>
    <t>9</t>
  </si>
  <si>
    <t>21BTKD0116</t>
  </si>
  <si>
    <t>Nguyễn Văn</t>
  </si>
  <si>
    <t>Nhân</t>
  </si>
  <si>
    <t>28/10/2006</t>
  </si>
  <si>
    <t>2.4</t>
  </si>
  <si>
    <t>1.0</t>
  </si>
  <si>
    <t>10</t>
  </si>
  <si>
    <t>21BTKD0117</t>
  </si>
  <si>
    <t>Âu Thị Tuyết</t>
  </si>
  <si>
    <t>Nhi</t>
  </si>
  <si>
    <t>16/12/2006</t>
  </si>
  <si>
    <t>0.3</t>
  </si>
  <si>
    <t>11</t>
  </si>
  <si>
    <t>21BTKD0118</t>
  </si>
  <si>
    <t>Nguyễn Ngọc Yến</t>
  </si>
  <si>
    <t>10/12/2006</t>
  </si>
  <si>
    <t>7.6</t>
  </si>
  <si>
    <t>6.6</t>
  </si>
  <si>
    <t>8.2</t>
  </si>
  <si>
    <t>6.2</t>
  </si>
  <si>
    <t>7.2</t>
  </si>
  <si>
    <t>12</t>
  </si>
  <si>
    <t>21BTKD0119</t>
  </si>
  <si>
    <t>Lê Thị Ngọc</t>
  </si>
  <si>
    <t>Nhiên</t>
  </si>
  <si>
    <t>12/06/2005</t>
  </si>
  <si>
    <t>13</t>
  </si>
  <si>
    <t>21BTKD0120</t>
  </si>
  <si>
    <t>Lê Phước</t>
  </si>
  <si>
    <t>Sang</t>
  </si>
  <si>
    <t>27/01/2006</t>
  </si>
  <si>
    <t>3.5</t>
  </si>
  <si>
    <t>3.1</t>
  </si>
  <si>
    <t>2.2</t>
  </si>
  <si>
    <t>2.6</t>
  </si>
  <si>
    <t>14</t>
  </si>
  <si>
    <t>21BTKD0121</t>
  </si>
  <si>
    <t>Lê Thị Phương</t>
  </si>
  <si>
    <t>Thảo</t>
  </si>
  <si>
    <t>23/06/1990</t>
  </si>
  <si>
    <t>7.9</t>
  </si>
  <si>
    <t>8.1</t>
  </si>
  <si>
    <t>7.7</t>
  </si>
  <si>
    <t>8.7</t>
  </si>
  <si>
    <t>8.0</t>
  </si>
  <si>
    <t>15</t>
  </si>
  <si>
    <t>21BTKD0122</t>
  </si>
  <si>
    <t>Phan Thị Kim</t>
  </si>
  <si>
    <t>Tiền</t>
  </si>
  <si>
    <t>06/05/2006</t>
  </si>
  <si>
    <t>0.6</t>
  </si>
  <si>
    <t>16</t>
  </si>
  <si>
    <t>21BTKD0123</t>
  </si>
  <si>
    <t>Lê Trung</t>
  </si>
  <si>
    <t>Tính</t>
  </si>
  <si>
    <t>30/09/1999</t>
  </si>
  <si>
    <t>8.6</t>
  </si>
  <si>
    <t>9.1</t>
  </si>
  <si>
    <t>7.0</t>
  </si>
  <si>
    <t>17</t>
  </si>
  <si>
    <t>21BTKD0124</t>
  </si>
  <si>
    <t>Trần Thị Huỳnh</t>
  </si>
  <si>
    <t>Trang</t>
  </si>
  <si>
    <t>30/12/1996</t>
  </si>
  <si>
    <t>9.3</t>
  </si>
  <si>
    <t>8.3</t>
  </si>
  <si>
    <t>9.7</t>
  </si>
  <si>
    <t>18</t>
  </si>
  <si>
    <t>21BTKD0125</t>
  </si>
  <si>
    <t>Trịnh Anh</t>
  </si>
  <si>
    <t>Tuấn</t>
  </si>
  <si>
    <t>24/09/2006</t>
  </si>
  <si>
    <t>19</t>
  </si>
  <si>
    <t>21BTKD0126</t>
  </si>
  <si>
    <t>Nguyễn Ngọc Tường</t>
  </si>
  <si>
    <t>Vy</t>
  </si>
  <si>
    <t>30/08/2006</t>
  </si>
  <si>
    <t>5.8</t>
  </si>
  <si>
    <t>6.4</t>
  </si>
  <si>
    <t>20</t>
  </si>
  <si>
    <t>21BTKD0127</t>
  </si>
  <si>
    <t>Yến</t>
  </si>
  <si>
    <t>26/06/2006</t>
  </si>
  <si>
    <t>21</t>
  </si>
  <si>
    <t>21BTKD0573</t>
  </si>
  <si>
    <t>Phạm Vương Thanh</t>
  </si>
  <si>
    <t>Mai</t>
  </si>
  <si>
    <t>06/11/1999</t>
  </si>
  <si>
    <t>3.9</t>
  </si>
  <si>
    <t>6.0</t>
  </si>
  <si>
    <t>6.7</t>
  </si>
  <si>
    <t>22</t>
  </si>
  <si>
    <t>21BTKD0574</t>
  </si>
  <si>
    <t>Trương Minh</t>
  </si>
  <si>
    <t>Nhựt</t>
  </si>
  <si>
    <t>20/12/2003</t>
  </si>
  <si>
    <t>2.3</t>
  </si>
  <si>
    <t>23</t>
  </si>
  <si>
    <t>21BTKD0580</t>
  </si>
  <si>
    <t>Nguyễn Thị Hải</t>
  </si>
  <si>
    <t>26/10/1981</t>
  </si>
  <si>
    <t>M</t>
  </si>
  <si>
    <t>10.0</t>
  </si>
  <si>
    <r>
      <rPr>
        <b/>
        <sz val="12"/>
        <rFont val="Times New Roman"/>
        <family val="1"/>
        <charset val="163"/>
      </rPr>
      <t>Lưu ý</t>
    </r>
    <r>
      <rPr>
        <sz val="12"/>
        <rFont val="Times New Roman"/>
        <family val="1"/>
      </rPr>
      <t xml:space="preserve">: </t>
    </r>
    <r>
      <rPr>
        <i/>
        <sz val="12"/>
        <rFont val="Times New Roman"/>
        <family val="1"/>
        <charset val="163"/>
      </rPr>
      <t xml:space="preserve">Môn học </t>
    </r>
    <r>
      <rPr>
        <b/>
        <i/>
        <sz val="12"/>
        <rFont val="Times New Roman"/>
        <family val="1"/>
        <charset val="163"/>
      </rPr>
      <t>Giáo dục thể chất</t>
    </r>
    <r>
      <rPr>
        <i/>
        <sz val="12"/>
        <rFont val="Times New Roman"/>
        <family val="1"/>
        <charset val="163"/>
      </rPr>
      <t xml:space="preserve"> </t>
    </r>
    <r>
      <rPr>
        <i/>
        <sz val="12"/>
        <rFont val="Times New Roman"/>
        <family val="1"/>
        <charset val="163"/>
      </rPr>
      <t>không tính điểm vào điểm tổng kết.</t>
    </r>
  </si>
  <si>
    <t>Yếu</t>
  </si>
  <si>
    <t>Giỏi</t>
  </si>
  <si>
    <t>Trung bình khá</t>
  </si>
  <si>
    <t>Khá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</si>
</sst>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/>
    <xf numFmtId="0" fontId="4" fillId="0" borderId="0" xfId="0" applyFont="1"/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0</xdr:row>
      <xdr:rowOff>95250</xdr:rowOff>
    </xdr:from>
    <xdr:to>
      <xdr:col>14</xdr:col>
      <xdr:colOff>895349</xdr:colOff>
      <xdr:row>2</xdr:row>
      <xdr:rowOff>114300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3562350" y="95250"/>
          <a:ext cx="3495674" cy="419100"/>
          <a:chOff x="412" y="6"/>
          <a:chExt cx="346" cy="44"/>
        </a:xfrm>
      </xdr:grpSpPr>
      <xdr:sp macro="" textlink="">
        <xdr:nvSpPr>
          <xdr:cNvPr id="3" name="Text Box 5"/>
          <xdr:cNvSpPr txBox="1">
            <a:spLocks noChangeArrowheads="1"/>
          </xdr:cNvSpPr>
        </xdr:nvSpPr>
        <xdr:spPr bwMode="auto">
          <a:xfrm>
            <a:off x="412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en-US" sz="11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CỘNG HÒA XÃ HỘI CHỦ NGHĨA VIỆT NAM</a:t>
            </a:r>
          </a:p>
          <a:p>
            <a:pPr algn="ct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Độc lập – Tự do – Hạnh phúc</a:t>
            </a:r>
          </a:p>
        </xdr:txBody>
      </xdr:sp>
      <xdr:sp macro="" textlink="">
        <xdr:nvSpPr>
          <xdr:cNvPr id="4" name="Line 6"/>
          <xdr:cNvSpPr>
            <a:spLocks noChangeShapeType="1"/>
          </xdr:cNvSpPr>
        </xdr:nvSpPr>
        <xdr:spPr bwMode="auto">
          <a:xfrm>
            <a:off x="495" y="45"/>
            <a:ext cx="18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723899</xdr:colOff>
      <xdr:row>33</xdr:row>
      <xdr:rowOff>9525</xdr:rowOff>
    </xdr:from>
    <xdr:to>
      <xdr:col>14</xdr:col>
      <xdr:colOff>914399</xdr:colOff>
      <xdr:row>39</xdr:row>
      <xdr:rowOff>19050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3876674" y="8877300"/>
          <a:ext cx="320040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Châu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Đốc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, ngày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24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 tháng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05 </a:t>
          </a:r>
          <a:r>
            <a:rPr lang="vi-VN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năm 2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022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Người lập bảng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Quốc Thái</a:t>
          </a:r>
          <a:endParaRPr lang="vi-VN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33</xdr:row>
      <xdr:rowOff>28575</xdr:rowOff>
    </xdr:from>
    <xdr:to>
      <xdr:col>3</xdr:col>
      <xdr:colOff>895350</xdr:colOff>
      <xdr:row>39</xdr:row>
      <xdr:rowOff>19050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9525" y="8896350"/>
          <a:ext cx="22288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200" b="1" i="0">
              <a:latin typeface="Times New Roman" pitchFamily="18" charset="0"/>
              <a:ea typeface="+mn-ea"/>
              <a:cs typeface="Times New Roman" pitchFamily="18" charset="0"/>
            </a:rPr>
            <a:t>TL. HIỆU TR</a:t>
          </a:r>
          <a:r>
            <a:rPr lang="vi-VN" sz="1200" b="1" i="0">
              <a:latin typeface="Times New Roman" pitchFamily="18" charset="0"/>
              <a:ea typeface="+mn-ea"/>
              <a:cs typeface="Times New Roman" pitchFamily="18" charset="0"/>
            </a:rPr>
            <a:t>ƯỞNG</a:t>
          </a:r>
          <a:endParaRPr lang="vi-VN" sz="1200" b="0" i="0">
            <a:latin typeface="Times New Roman" pitchFamily="18" charset="0"/>
            <a:ea typeface="+mn-ea"/>
            <a:cs typeface="Times New Roman" pitchFamily="18" charset="0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TP. Đào tạo</a:t>
          </a: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endParaRPr lang="vi-VN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Ths.</a:t>
          </a: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Trần</a:t>
          </a:r>
          <a:r>
            <a:rPr lang="en-US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Thanh Dũng</a:t>
          </a:r>
          <a:r>
            <a:rPr lang="vi-VN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161925</xdr:colOff>
      <xdr:row>3</xdr:row>
      <xdr:rowOff>133350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0" y="0"/>
          <a:ext cx="3314700" cy="733425"/>
          <a:chOff x="4" y="6"/>
          <a:chExt cx="346" cy="44"/>
        </a:xfrm>
      </xdr:grpSpPr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4" y="6"/>
            <a:ext cx="346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SỞ 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LAO ĐỘNG - TH</a:t>
            </a:r>
            <a:r>
              <a:rPr lang="vi-VN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ƯƠN</a:t>
            </a: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 BINH VÀ XÃ HỘI</a:t>
            </a:r>
          </a:p>
          <a:p>
            <a:pPr algn="ctr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</a:t>
            </a:r>
            <a:r>
              <a:rPr lang="en-US" sz="1100" b="0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GIANG</a:t>
            </a:r>
            <a:endParaRPr lang="vi-VN" sz="1100" b="0" i="0" strike="noStrike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ctr" rtl="1">
              <a:defRPr sz="1000"/>
            </a:pP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TRƯỜNG TRUNG CẤP KỸ THUẬT</a:t>
            </a:r>
            <a:r>
              <a:rPr lang="en-US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- TỔNG</a:t>
            </a: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HỢP</a:t>
            </a:r>
          </a:p>
          <a:p>
            <a:pPr algn="ctr" rtl="1">
              <a:defRPr sz="1000"/>
            </a:pPr>
            <a:r>
              <a:rPr lang="en-US" sz="1100" b="1" i="0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AN GIANG</a:t>
            </a:r>
            <a:r>
              <a:rPr lang="vi-VN" sz="1100" b="1" i="0" strike="noStrike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xdr:txBody>
      </xdr:sp>
      <xdr:sp macro="" textlink="">
        <xdr:nvSpPr>
          <xdr:cNvPr id="9" name="Line 3"/>
          <xdr:cNvSpPr>
            <a:spLocks noChangeShapeType="1"/>
          </xdr:cNvSpPr>
        </xdr:nvSpPr>
        <xdr:spPr bwMode="auto">
          <a:xfrm>
            <a:off x="140" y="46"/>
            <a:ext cx="7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5:V33"/>
  <sheetViews>
    <sheetView tabSelected="1" topLeftCell="A7" workbookViewId="0">
      <selection activeCell="X12" sqref="X12"/>
    </sheetView>
  </sheetViews>
  <sheetFormatPr defaultRowHeight="15.75" x14ac:dyDescent="0.25"/>
  <cols>
    <col min="1" max="1" width="0.75" customWidth="1"/>
    <col min="2" max="2" width="4.5" customWidth="1"/>
    <col min="3" max="3" width="12.375" customWidth="1"/>
    <col min="4" max="4" width="17.25" bestFit="1" customWidth="1"/>
    <col min="5" max="5" width="6.5" customWidth="1"/>
    <col min="6" max="6" width="10.5" style="12" customWidth="1"/>
    <col min="7" max="14" width="3.625" customWidth="1"/>
    <col min="15" max="15" width="12.875" customWidth="1"/>
    <col min="16" max="21" width="4.625" hidden="1" customWidth="1"/>
    <col min="22" max="22" width="0" hidden="1" customWidth="1"/>
  </cols>
  <sheetData>
    <row r="5" spans="1:22" ht="18.75" x14ac:dyDescent="0.3">
      <c r="A5" s="13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22" ht="18.75" x14ac:dyDescent="0.3">
      <c r="A6" s="13" t="s">
        <v>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8" spans="1:22" ht="188.25" customHeight="1" x14ac:dyDescent="0.25">
      <c r="B8" s="1" t="s">
        <v>2</v>
      </c>
      <c r="C8" s="1" t="s">
        <v>3</v>
      </c>
      <c r="D8" s="14" t="s">
        <v>4</v>
      </c>
      <c r="E8" s="15"/>
      <c r="F8" s="1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3" t="s">
        <v>14</v>
      </c>
    </row>
    <row r="9" spans="1:22" x14ac:dyDescent="0.25">
      <c r="B9" s="4" t="s">
        <v>15</v>
      </c>
      <c r="C9" s="5" t="s">
        <v>16</v>
      </c>
      <c r="D9" s="6" t="s">
        <v>17</v>
      </c>
      <c r="E9" s="7" t="s">
        <v>18</v>
      </c>
      <c r="F9" s="5" t="s">
        <v>19</v>
      </c>
      <c r="G9" s="5" t="s">
        <v>20</v>
      </c>
      <c r="H9" s="5" t="s">
        <v>21</v>
      </c>
      <c r="I9" s="5" t="s">
        <v>22</v>
      </c>
      <c r="J9" s="5" t="s">
        <v>20</v>
      </c>
      <c r="K9" s="5" t="s">
        <v>23</v>
      </c>
      <c r="L9" s="5" t="s">
        <v>20</v>
      </c>
      <c r="M9" s="5" t="s">
        <v>20</v>
      </c>
      <c r="N9" s="8" t="s">
        <v>24</v>
      </c>
      <c r="O9" s="16" t="s">
        <v>182</v>
      </c>
      <c r="P9" s="9" t="str">
        <f>IF(AND(V9&gt;=9),"Xuất sắc","")</f>
        <v/>
      </c>
      <c r="Q9" s="9" t="str">
        <f>IF((AND(V9&lt;9,V9&gt;=8)),"Giỏi","")</f>
        <v/>
      </c>
      <c r="R9" s="9" t="str">
        <f>IF((AND(V9&lt;8,V9&gt;=7)),"Khá","")</f>
        <v/>
      </c>
      <c r="S9" s="9" t="str">
        <f>IF((AND(V9&lt;7,V9&gt;=6)),"Trung bình khá","")</f>
        <v/>
      </c>
      <c r="T9" s="9" t="str">
        <f>IF((AND(V9&lt;6,V9&gt;=5)),"Trung bình","")</f>
        <v/>
      </c>
      <c r="U9" s="9" t="str">
        <f>IF((AND(N9="",V9=0)),"",IF(V9&lt;5,"Yếu",""))</f>
        <v>Yếu</v>
      </c>
      <c r="V9" s="10">
        <f>VALUE(N9)</f>
        <v>0.8</v>
      </c>
    </row>
    <row r="10" spans="1:22" x14ac:dyDescent="0.25">
      <c r="B10" s="4" t="s">
        <v>25</v>
      </c>
      <c r="C10" s="5" t="s">
        <v>26</v>
      </c>
      <c r="D10" s="6" t="s">
        <v>27</v>
      </c>
      <c r="E10" s="7" t="s">
        <v>28</v>
      </c>
      <c r="F10" s="5" t="s">
        <v>29</v>
      </c>
      <c r="G10" s="5" t="s">
        <v>30</v>
      </c>
      <c r="H10" s="5" t="s">
        <v>31</v>
      </c>
      <c r="I10" s="5" t="s">
        <v>32</v>
      </c>
      <c r="J10" s="5" t="s">
        <v>31</v>
      </c>
      <c r="K10" s="5" t="s">
        <v>33</v>
      </c>
      <c r="L10" s="5" t="s">
        <v>34</v>
      </c>
      <c r="M10" s="5" t="s">
        <v>35</v>
      </c>
      <c r="N10" s="8" t="s">
        <v>31</v>
      </c>
      <c r="O10" s="16" t="s">
        <v>183</v>
      </c>
      <c r="P10" s="9" t="str">
        <f t="shared" ref="P10:P31" si="0">IF(AND(V10&gt;=9),"Xuất sắc","")</f>
        <v/>
      </c>
      <c r="Q10" s="9" t="str">
        <f t="shared" ref="Q10:Q31" si="1">IF((AND(V10&lt;9,V10&gt;=8)),"Giỏi","")</f>
        <v>Giỏi</v>
      </c>
      <c r="R10" s="9" t="str">
        <f t="shared" ref="R10:R31" si="2">IF((AND(V10&lt;8,V10&gt;=7)),"Khá","")</f>
        <v/>
      </c>
      <c r="S10" s="9" t="str">
        <f t="shared" ref="S10:S31" si="3">IF((AND(V10&lt;7,V10&gt;=6)),"Trung bình khá","")</f>
        <v/>
      </c>
      <c r="T10" s="9" t="str">
        <f t="shared" ref="T10:T31" si="4">IF((AND(V10&lt;6,V10&gt;=5)),"Trung bình","")</f>
        <v/>
      </c>
      <c r="U10" s="9" t="str">
        <f t="shared" ref="U10:U31" si="5">IF((AND(N10="",V10=0)),"",IF(V10&lt;5,"Yếu",""))</f>
        <v/>
      </c>
      <c r="V10" s="10">
        <f t="shared" ref="V10:V31" si="6">VALUE(N10)</f>
        <v>8.5</v>
      </c>
    </row>
    <row r="11" spans="1:22" x14ac:dyDescent="0.25">
      <c r="B11" s="4" t="s">
        <v>36</v>
      </c>
      <c r="C11" s="5" t="s">
        <v>37</v>
      </c>
      <c r="D11" s="6" t="s">
        <v>38</v>
      </c>
      <c r="E11" s="7" t="s">
        <v>39</v>
      </c>
      <c r="F11" s="5" t="s">
        <v>40</v>
      </c>
      <c r="G11" s="5" t="s">
        <v>20</v>
      </c>
      <c r="H11" s="5" t="s">
        <v>20</v>
      </c>
      <c r="I11" s="5" t="s">
        <v>20</v>
      </c>
      <c r="J11" s="5" t="s">
        <v>20</v>
      </c>
      <c r="K11" s="5" t="s">
        <v>20</v>
      </c>
      <c r="L11" s="5" t="s">
        <v>20</v>
      </c>
      <c r="M11" s="5" t="s">
        <v>20</v>
      </c>
      <c r="N11" s="8" t="s">
        <v>20</v>
      </c>
      <c r="O11" s="16" t="s">
        <v>182</v>
      </c>
      <c r="P11" s="9" t="str">
        <f t="shared" si="0"/>
        <v/>
      </c>
      <c r="Q11" s="9" t="str">
        <f t="shared" si="1"/>
        <v/>
      </c>
      <c r="R11" s="9" t="str">
        <f t="shared" si="2"/>
        <v/>
      </c>
      <c r="S11" s="9" t="str">
        <f t="shared" si="3"/>
        <v/>
      </c>
      <c r="T11" s="9" t="str">
        <f t="shared" si="4"/>
        <v/>
      </c>
      <c r="U11" s="9" t="str">
        <f t="shared" si="5"/>
        <v>Yếu</v>
      </c>
      <c r="V11" s="10">
        <f t="shared" si="6"/>
        <v>0</v>
      </c>
    </row>
    <row r="12" spans="1:22" x14ac:dyDescent="0.25">
      <c r="B12" s="4" t="s">
        <v>41</v>
      </c>
      <c r="C12" s="5" t="s">
        <v>42</v>
      </c>
      <c r="D12" s="6" t="s">
        <v>43</v>
      </c>
      <c r="E12" s="7" t="s">
        <v>44</v>
      </c>
      <c r="F12" s="5" t="s">
        <v>45</v>
      </c>
      <c r="G12" s="5" t="s">
        <v>20</v>
      </c>
      <c r="H12" s="5" t="s">
        <v>46</v>
      </c>
      <c r="I12" s="5" t="s">
        <v>20</v>
      </c>
      <c r="J12" s="5" t="s">
        <v>47</v>
      </c>
      <c r="K12" s="5" t="s">
        <v>23</v>
      </c>
      <c r="L12" s="5" t="s">
        <v>48</v>
      </c>
      <c r="M12" s="5" t="s">
        <v>49</v>
      </c>
      <c r="N12" s="8" t="s">
        <v>23</v>
      </c>
      <c r="O12" s="16" t="s">
        <v>182</v>
      </c>
      <c r="P12" s="9" t="str">
        <f t="shared" si="0"/>
        <v/>
      </c>
      <c r="Q12" s="9" t="str">
        <f t="shared" si="1"/>
        <v/>
      </c>
      <c r="R12" s="9" t="str">
        <f t="shared" si="2"/>
        <v/>
      </c>
      <c r="S12" s="9" t="str">
        <f t="shared" si="3"/>
        <v/>
      </c>
      <c r="T12" s="9" t="str">
        <f t="shared" si="4"/>
        <v/>
      </c>
      <c r="U12" s="9" t="str">
        <f t="shared" si="5"/>
        <v>Yếu</v>
      </c>
      <c r="V12" s="10">
        <f t="shared" si="6"/>
        <v>2</v>
      </c>
    </row>
    <row r="13" spans="1:22" x14ac:dyDescent="0.25">
      <c r="B13" s="4" t="s">
        <v>50</v>
      </c>
      <c r="C13" s="5" t="s">
        <v>51</v>
      </c>
      <c r="D13" s="6" t="s">
        <v>52</v>
      </c>
      <c r="E13" s="7" t="s">
        <v>53</v>
      </c>
      <c r="F13" s="5" t="s">
        <v>54</v>
      </c>
      <c r="G13" s="5" t="s">
        <v>20</v>
      </c>
      <c r="H13" s="5" t="s">
        <v>20</v>
      </c>
      <c r="I13" s="5" t="s">
        <v>20</v>
      </c>
      <c r="J13" s="5" t="s">
        <v>20</v>
      </c>
      <c r="K13" s="5" t="s">
        <v>20</v>
      </c>
      <c r="L13" s="5" t="s">
        <v>20</v>
      </c>
      <c r="M13" s="5" t="s">
        <v>20</v>
      </c>
      <c r="N13" s="8" t="s">
        <v>20</v>
      </c>
      <c r="O13" s="16" t="s">
        <v>182</v>
      </c>
      <c r="P13" s="9" t="str">
        <f t="shared" si="0"/>
        <v/>
      </c>
      <c r="Q13" s="9" t="str">
        <f t="shared" si="1"/>
        <v/>
      </c>
      <c r="R13" s="9" t="str">
        <f t="shared" si="2"/>
        <v/>
      </c>
      <c r="S13" s="9" t="str">
        <f t="shared" si="3"/>
        <v/>
      </c>
      <c r="T13" s="9" t="str">
        <f t="shared" si="4"/>
        <v/>
      </c>
      <c r="U13" s="9" t="str">
        <f t="shared" si="5"/>
        <v>Yếu</v>
      </c>
      <c r="V13" s="10">
        <f t="shared" si="6"/>
        <v>0</v>
      </c>
    </row>
    <row r="14" spans="1:22" x14ac:dyDescent="0.25">
      <c r="B14" s="4" t="s">
        <v>55</v>
      </c>
      <c r="C14" s="5" t="s">
        <v>56</v>
      </c>
      <c r="D14" s="6" t="s">
        <v>57</v>
      </c>
      <c r="E14" s="7" t="s">
        <v>58</v>
      </c>
      <c r="F14" s="5" t="s">
        <v>59</v>
      </c>
      <c r="G14" s="5" t="s">
        <v>60</v>
      </c>
      <c r="H14" s="5" t="s">
        <v>61</v>
      </c>
      <c r="I14" s="5" t="s">
        <v>62</v>
      </c>
      <c r="J14" s="5" t="s">
        <v>63</v>
      </c>
      <c r="K14" s="5" t="s">
        <v>64</v>
      </c>
      <c r="L14" s="5" t="s">
        <v>23</v>
      </c>
      <c r="M14" s="5" t="s">
        <v>65</v>
      </c>
      <c r="N14" s="8" t="s">
        <v>66</v>
      </c>
      <c r="O14" s="16" t="s">
        <v>184</v>
      </c>
      <c r="P14" s="9" t="str">
        <f t="shared" si="0"/>
        <v/>
      </c>
      <c r="Q14" s="9" t="str">
        <f t="shared" si="1"/>
        <v/>
      </c>
      <c r="R14" s="9" t="str">
        <f t="shared" si="2"/>
        <v/>
      </c>
      <c r="S14" s="9" t="str">
        <f t="shared" si="3"/>
        <v>Trung bình khá</v>
      </c>
      <c r="T14" s="9" t="str">
        <f t="shared" si="4"/>
        <v/>
      </c>
      <c r="U14" s="9" t="str">
        <f t="shared" si="5"/>
        <v/>
      </c>
      <c r="V14" s="10">
        <f t="shared" si="6"/>
        <v>6.3</v>
      </c>
    </row>
    <row r="15" spans="1:22" x14ac:dyDescent="0.25">
      <c r="B15" s="4" t="s">
        <v>67</v>
      </c>
      <c r="C15" s="5" t="s">
        <v>68</v>
      </c>
      <c r="D15" s="6" t="s">
        <v>69</v>
      </c>
      <c r="E15" s="7" t="s">
        <v>70</v>
      </c>
      <c r="F15" s="5" t="s">
        <v>71</v>
      </c>
      <c r="G15" s="5" t="s">
        <v>20</v>
      </c>
      <c r="H15" s="5" t="s">
        <v>20</v>
      </c>
      <c r="I15" s="5" t="s">
        <v>20</v>
      </c>
      <c r="J15" s="5" t="s">
        <v>20</v>
      </c>
      <c r="K15" s="5" t="s">
        <v>20</v>
      </c>
      <c r="L15" s="5" t="s">
        <v>20</v>
      </c>
      <c r="M15" s="5" t="s">
        <v>20</v>
      </c>
      <c r="N15" s="8" t="s">
        <v>20</v>
      </c>
      <c r="O15" s="16" t="s">
        <v>182</v>
      </c>
      <c r="P15" s="9" t="str">
        <f t="shared" si="0"/>
        <v/>
      </c>
      <c r="Q15" s="9" t="str">
        <f t="shared" si="1"/>
        <v/>
      </c>
      <c r="R15" s="9" t="str">
        <f t="shared" si="2"/>
        <v/>
      </c>
      <c r="S15" s="9" t="str">
        <f t="shared" si="3"/>
        <v/>
      </c>
      <c r="T15" s="9" t="str">
        <f t="shared" si="4"/>
        <v/>
      </c>
      <c r="U15" s="9" t="str">
        <f t="shared" si="5"/>
        <v>Yếu</v>
      </c>
      <c r="V15" s="10">
        <f t="shared" si="6"/>
        <v>0</v>
      </c>
    </row>
    <row r="16" spans="1:22" x14ac:dyDescent="0.25">
      <c r="B16" s="4" t="s">
        <v>72</v>
      </c>
      <c r="C16" s="5" t="s">
        <v>73</v>
      </c>
      <c r="D16" s="6" t="s">
        <v>74</v>
      </c>
      <c r="E16" s="7" t="s">
        <v>75</v>
      </c>
      <c r="F16" s="5" t="s">
        <v>76</v>
      </c>
      <c r="G16" s="5" t="s">
        <v>20</v>
      </c>
      <c r="H16" s="5" t="s">
        <v>20</v>
      </c>
      <c r="I16" s="5" t="s">
        <v>20</v>
      </c>
      <c r="J16" s="5" t="s">
        <v>20</v>
      </c>
      <c r="K16" s="5" t="s">
        <v>20</v>
      </c>
      <c r="L16" s="5" t="s">
        <v>20</v>
      </c>
      <c r="M16" s="5" t="s">
        <v>20</v>
      </c>
      <c r="N16" s="8" t="s">
        <v>20</v>
      </c>
      <c r="O16" s="16" t="s">
        <v>182</v>
      </c>
      <c r="P16" s="9" t="str">
        <f t="shared" si="0"/>
        <v/>
      </c>
      <c r="Q16" s="9" t="str">
        <f t="shared" si="1"/>
        <v/>
      </c>
      <c r="R16" s="9" t="str">
        <f t="shared" si="2"/>
        <v/>
      </c>
      <c r="S16" s="9" t="str">
        <f t="shared" si="3"/>
        <v/>
      </c>
      <c r="T16" s="9" t="str">
        <f t="shared" si="4"/>
        <v/>
      </c>
      <c r="U16" s="9" t="str">
        <f t="shared" si="5"/>
        <v>Yếu</v>
      </c>
      <c r="V16" s="10">
        <f t="shared" si="6"/>
        <v>0</v>
      </c>
    </row>
    <row r="17" spans="2:22" x14ac:dyDescent="0.25">
      <c r="B17" s="4" t="s">
        <v>77</v>
      </c>
      <c r="C17" s="5" t="s">
        <v>78</v>
      </c>
      <c r="D17" s="6" t="s">
        <v>79</v>
      </c>
      <c r="E17" s="7" t="s">
        <v>80</v>
      </c>
      <c r="F17" s="5" t="s">
        <v>81</v>
      </c>
      <c r="G17" s="5" t="s">
        <v>20</v>
      </c>
      <c r="H17" s="5" t="s">
        <v>46</v>
      </c>
      <c r="I17" s="5" t="s">
        <v>20</v>
      </c>
      <c r="J17" s="5" t="s">
        <v>20</v>
      </c>
      <c r="K17" s="5" t="s">
        <v>82</v>
      </c>
      <c r="L17" s="5" t="s">
        <v>23</v>
      </c>
      <c r="M17" s="5" t="s">
        <v>20</v>
      </c>
      <c r="N17" s="8" t="s">
        <v>83</v>
      </c>
      <c r="O17" s="16" t="s">
        <v>182</v>
      </c>
      <c r="P17" s="9" t="str">
        <f t="shared" si="0"/>
        <v/>
      </c>
      <c r="Q17" s="9" t="str">
        <f t="shared" si="1"/>
        <v/>
      </c>
      <c r="R17" s="9" t="str">
        <f t="shared" si="2"/>
        <v/>
      </c>
      <c r="S17" s="9" t="str">
        <f t="shared" si="3"/>
        <v/>
      </c>
      <c r="T17" s="9" t="str">
        <f t="shared" si="4"/>
        <v/>
      </c>
      <c r="U17" s="9" t="str">
        <f t="shared" si="5"/>
        <v>Yếu</v>
      </c>
      <c r="V17" s="10">
        <f t="shared" si="6"/>
        <v>1</v>
      </c>
    </row>
    <row r="18" spans="2:22" x14ac:dyDescent="0.25">
      <c r="B18" s="4" t="s">
        <v>84</v>
      </c>
      <c r="C18" s="5" t="s">
        <v>85</v>
      </c>
      <c r="D18" s="6" t="s">
        <v>86</v>
      </c>
      <c r="E18" s="7" t="s">
        <v>87</v>
      </c>
      <c r="F18" s="5" t="s">
        <v>88</v>
      </c>
      <c r="G18" s="5" t="s">
        <v>20</v>
      </c>
      <c r="H18" s="5" t="s">
        <v>20</v>
      </c>
      <c r="I18" s="5" t="s">
        <v>20</v>
      </c>
      <c r="J18" s="5" t="s">
        <v>20</v>
      </c>
      <c r="K18" s="5" t="s">
        <v>23</v>
      </c>
      <c r="L18" s="5" t="s">
        <v>20</v>
      </c>
      <c r="M18" s="5" t="s">
        <v>20</v>
      </c>
      <c r="N18" s="8" t="s">
        <v>89</v>
      </c>
      <c r="O18" s="16" t="s">
        <v>182</v>
      </c>
      <c r="P18" s="9" t="str">
        <f t="shared" si="0"/>
        <v/>
      </c>
      <c r="Q18" s="9" t="str">
        <f t="shared" si="1"/>
        <v/>
      </c>
      <c r="R18" s="9" t="str">
        <f t="shared" si="2"/>
        <v/>
      </c>
      <c r="S18" s="9" t="str">
        <f t="shared" si="3"/>
        <v/>
      </c>
      <c r="T18" s="9" t="str">
        <f t="shared" si="4"/>
        <v/>
      </c>
      <c r="U18" s="9" t="str">
        <f t="shared" si="5"/>
        <v>Yếu</v>
      </c>
      <c r="V18" s="10">
        <f t="shared" si="6"/>
        <v>0.3</v>
      </c>
    </row>
    <row r="19" spans="2:22" x14ac:dyDescent="0.25">
      <c r="B19" s="4" t="s">
        <v>90</v>
      </c>
      <c r="C19" s="5" t="s">
        <v>91</v>
      </c>
      <c r="D19" s="6" t="s">
        <v>92</v>
      </c>
      <c r="E19" s="7" t="s">
        <v>87</v>
      </c>
      <c r="F19" s="5" t="s">
        <v>93</v>
      </c>
      <c r="G19" s="5" t="s">
        <v>94</v>
      </c>
      <c r="H19" s="5" t="s">
        <v>61</v>
      </c>
      <c r="I19" s="5" t="s">
        <v>95</v>
      </c>
      <c r="J19" s="5" t="s">
        <v>65</v>
      </c>
      <c r="K19" s="5" t="s">
        <v>96</v>
      </c>
      <c r="L19" s="5" t="s">
        <v>97</v>
      </c>
      <c r="M19" s="5" t="s">
        <v>35</v>
      </c>
      <c r="N19" s="8" t="s">
        <v>98</v>
      </c>
      <c r="O19" s="16" t="s">
        <v>185</v>
      </c>
      <c r="P19" s="9" t="str">
        <f t="shared" si="0"/>
        <v/>
      </c>
      <c r="Q19" s="9" t="str">
        <f t="shared" si="1"/>
        <v/>
      </c>
      <c r="R19" s="9" t="str">
        <f t="shared" si="2"/>
        <v>Khá</v>
      </c>
      <c r="S19" s="9" t="str">
        <f t="shared" si="3"/>
        <v/>
      </c>
      <c r="T19" s="9" t="str">
        <f t="shared" si="4"/>
        <v/>
      </c>
      <c r="U19" s="9" t="str">
        <f t="shared" si="5"/>
        <v/>
      </c>
      <c r="V19" s="10">
        <f t="shared" si="6"/>
        <v>7.2</v>
      </c>
    </row>
    <row r="20" spans="2:22" x14ac:dyDescent="0.25">
      <c r="B20" s="4" t="s">
        <v>99</v>
      </c>
      <c r="C20" s="5" t="s">
        <v>100</v>
      </c>
      <c r="D20" s="6" t="s">
        <v>101</v>
      </c>
      <c r="E20" s="7" t="s">
        <v>102</v>
      </c>
      <c r="F20" s="5" t="s">
        <v>103</v>
      </c>
      <c r="G20" s="5" t="s">
        <v>20</v>
      </c>
      <c r="H20" s="5" t="s">
        <v>20</v>
      </c>
      <c r="I20" s="5" t="s">
        <v>20</v>
      </c>
      <c r="J20" s="5" t="s">
        <v>20</v>
      </c>
      <c r="K20" s="5" t="s">
        <v>20</v>
      </c>
      <c r="L20" s="5" t="s">
        <v>20</v>
      </c>
      <c r="M20" s="5" t="s">
        <v>20</v>
      </c>
      <c r="N20" s="8" t="s">
        <v>20</v>
      </c>
      <c r="O20" s="16" t="s">
        <v>182</v>
      </c>
      <c r="P20" s="9" t="str">
        <f t="shared" si="0"/>
        <v/>
      </c>
      <c r="Q20" s="9" t="str">
        <f t="shared" si="1"/>
        <v/>
      </c>
      <c r="R20" s="9" t="str">
        <f t="shared" si="2"/>
        <v/>
      </c>
      <c r="S20" s="9" t="str">
        <f t="shared" si="3"/>
        <v/>
      </c>
      <c r="T20" s="9" t="str">
        <f t="shared" si="4"/>
        <v/>
      </c>
      <c r="U20" s="9" t="str">
        <f t="shared" si="5"/>
        <v>Yếu</v>
      </c>
      <c r="V20" s="10">
        <f t="shared" si="6"/>
        <v>0</v>
      </c>
    </row>
    <row r="21" spans="2:22" x14ac:dyDescent="0.25">
      <c r="B21" s="4" t="s">
        <v>104</v>
      </c>
      <c r="C21" s="5" t="s">
        <v>105</v>
      </c>
      <c r="D21" s="6" t="s">
        <v>106</v>
      </c>
      <c r="E21" s="7" t="s">
        <v>107</v>
      </c>
      <c r="F21" s="5" t="s">
        <v>108</v>
      </c>
      <c r="G21" s="5" t="s">
        <v>109</v>
      </c>
      <c r="H21" s="5" t="s">
        <v>110</v>
      </c>
      <c r="I21" s="5" t="s">
        <v>111</v>
      </c>
      <c r="J21" s="5" t="s">
        <v>46</v>
      </c>
      <c r="K21" s="5" t="s">
        <v>49</v>
      </c>
      <c r="L21" s="5" t="s">
        <v>23</v>
      </c>
      <c r="M21" s="5" t="s">
        <v>21</v>
      </c>
      <c r="N21" s="8" t="s">
        <v>112</v>
      </c>
      <c r="O21" s="16" t="s">
        <v>182</v>
      </c>
      <c r="P21" s="9" t="str">
        <f t="shared" si="0"/>
        <v/>
      </c>
      <c r="Q21" s="9" t="str">
        <f t="shared" si="1"/>
        <v/>
      </c>
      <c r="R21" s="9" t="str">
        <f t="shared" si="2"/>
        <v/>
      </c>
      <c r="S21" s="9" t="str">
        <f t="shared" si="3"/>
        <v/>
      </c>
      <c r="T21" s="9" t="str">
        <f t="shared" si="4"/>
        <v/>
      </c>
      <c r="U21" s="9" t="str">
        <f t="shared" si="5"/>
        <v>Yếu</v>
      </c>
      <c r="V21" s="10">
        <f t="shared" si="6"/>
        <v>2.6</v>
      </c>
    </row>
    <row r="22" spans="2:22" x14ac:dyDescent="0.25">
      <c r="B22" s="4" t="s">
        <v>113</v>
      </c>
      <c r="C22" s="5" t="s">
        <v>114</v>
      </c>
      <c r="D22" s="6" t="s">
        <v>115</v>
      </c>
      <c r="E22" s="7" t="s">
        <v>116</v>
      </c>
      <c r="F22" s="5" t="s">
        <v>117</v>
      </c>
      <c r="G22" s="5" t="s">
        <v>118</v>
      </c>
      <c r="H22" s="5" t="s">
        <v>119</v>
      </c>
      <c r="I22" s="5" t="s">
        <v>62</v>
      </c>
      <c r="J22" s="5" t="s">
        <v>120</v>
      </c>
      <c r="K22" s="5" t="s">
        <v>96</v>
      </c>
      <c r="L22" s="5" t="s">
        <v>119</v>
      </c>
      <c r="M22" s="5" t="s">
        <v>121</v>
      </c>
      <c r="N22" s="8" t="s">
        <v>122</v>
      </c>
      <c r="O22" s="16" t="s">
        <v>183</v>
      </c>
      <c r="P22" s="9" t="str">
        <f t="shared" si="0"/>
        <v/>
      </c>
      <c r="Q22" s="9" t="str">
        <f t="shared" si="1"/>
        <v>Giỏi</v>
      </c>
      <c r="R22" s="9" t="str">
        <f t="shared" si="2"/>
        <v/>
      </c>
      <c r="S22" s="9" t="str">
        <f t="shared" si="3"/>
        <v/>
      </c>
      <c r="T22" s="9" t="str">
        <f t="shared" si="4"/>
        <v/>
      </c>
      <c r="U22" s="9" t="str">
        <f t="shared" si="5"/>
        <v/>
      </c>
      <c r="V22" s="10">
        <f t="shared" si="6"/>
        <v>8</v>
      </c>
    </row>
    <row r="23" spans="2:22" x14ac:dyDescent="0.25">
      <c r="B23" s="4" t="s">
        <v>123</v>
      </c>
      <c r="C23" s="5" t="s">
        <v>124</v>
      </c>
      <c r="D23" s="6" t="s">
        <v>125</v>
      </c>
      <c r="E23" s="7" t="s">
        <v>126</v>
      </c>
      <c r="F23" s="5" t="s">
        <v>127</v>
      </c>
      <c r="G23" s="5" t="s">
        <v>20</v>
      </c>
      <c r="H23" s="5" t="s">
        <v>47</v>
      </c>
      <c r="I23" s="5" t="s">
        <v>20</v>
      </c>
      <c r="J23" s="5" t="s">
        <v>20</v>
      </c>
      <c r="K23" s="5" t="s">
        <v>23</v>
      </c>
      <c r="L23" s="5" t="s">
        <v>20</v>
      </c>
      <c r="M23" s="5" t="s">
        <v>20</v>
      </c>
      <c r="N23" s="8" t="s">
        <v>128</v>
      </c>
      <c r="O23" s="16" t="s">
        <v>182</v>
      </c>
      <c r="P23" s="9" t="str">
        <f t="shared" si="0"/>
        <v/>
      </c>
      <c r="Q23" s="9" t="str">
        <f t="shared" si="1"/>
        <v/>
      </c>
      <c r="R23" s="9" t="str">
        <f t="shared" si="2"/>
        <v/>
      </c>
      <c r="S23" s="9" t="str">
        <f t="shared" si="3"/>
        <v/>
      </c>
      <c r="T23" s="9" t="str">
        <f t="shared" si="4"/>
        <v/>
      </c>
      <c r="U23" s="9" t="str">
        <f t="shared" si="5"/>
        <v>Yếu</v>
      </c>
      <c r="V23" s="10">
        <f t="shared" si="6"/>
        <v>0.6</v>
      </c>
    </row>
    <row r="24" spans="2:22" x14ac:dyDescent="0.25">
      <c r="B24" s="4" t="s">
        <v>129</v>
      </c>
      <c r="C24" s="5" t="s">
        <v>130</v>
      </c>
      <c r="D24" s="6" t="s">
        <v>131</v>
      </c>
      <c r="E24" s="7" t="s">
        <v>132</v>
      </c>
      <c r="F24" s="5" t="s">
        <v>133</v>
      </c>
      <c r="G24" s="5" t="s">
        <v>134</v>
      </c>
      <c r="H24" s="5" t="s">
        <v>135</v>
      </c>
      <c r="I24" s="5" t="s">
        <v>64</v>
      </c>
      <c r="J24" s="5" t="s">
        <v>118</v>
      </c>
      <c r="K24" s="5" t="s">
        <v>135</v>
      </c>
      <c r="L24" s="5" t="s">
        <v>136</v>
      </c>
      <c r="M24" s="5" t="s">
        <v>31</v>
      </c>
      <c r="N24" s="8" t="s">
        <v>96</v>
      </c>
      <c r="O24" s="16" t="s">
        <v>183</v>
      </c>
      <c r="P24" s="9" t="str">
        <f t="shared" si="0"/>
        <v/>
      </c>
      <c r="Q24" s="9" t="str">
        <f t="shared" si="1"/>
        <v>Giỏi</v>
      </c>
      <c r="R24" s="9" t="str">
        <f t="shared" si="2"/>
        <v/>
      </c>
      <c r="S24" s="9" t="str">
        <f t="shared" si="3"/>
        <v/>
      </c>
      <c r="T24" s="9" t="str">
        <f t="shared" si="4"/>
        <v/>
      </c>
      <c r="U24" s="9" t="str">
        <f t="shared" si="5"/>
        <v/>
      </c>
      <c r="V24" s="10">
        <f t="shared" si="6"/>
        <v>8.1999999999999993</v>
      </c>
    </row>
    <row r="25" spans="2:22" x14ac:dyDescent="0.25">
      <c r="B25" s="4" t="s">
        <v>137</v>
      </c>
      <c r="C25" s="5" t="s">
        <v>138</v>
      </c>
      <c r="D25" s="6" t="s">
        <v>139</v>
      </c>
      <c r="E25" s="7" t="s">
        <v>140</v>
      </c>
      <c r="F25" s="5" t="s">
        <v>141</v>
      </c>
      <c r="G25" s="5" t="s">
        <v>142</v>
      </c>
      <c r="H25" s="5" t="s">
        <v>143</v>
      </c>
      <c r="I25" s="5" t="s">
        <v>136</v>
      </c>
      <c r="J25" s="5" t="s">
        <v>121</v>
      </c>
      <c r="K25" s="5" t="s">
        <v>142</v>
      </c>
      <c r="L25" s="5" t="s">
        <v>65</v>
      </c>
      <c r="M25" s="5" t="s">
        <v>144</v>
      </c>
      <c r="N25" s="8" t="s">
        <v>96</v>
      </c>
      <c r="O25" s="16" t="s">
        <v>183</v>
      </c>
      <c r="P25" s="9" t="str">
        <f t="shared" si="0"/>
        <v/>
      </c>
      <c r="Q25" s="9" t="str">
        <f t="shared" si="1"/>
        <v>Giỏi</v>
      </c>
      <c r="R25" s="9" t="str">
        <f t="shared" si="2"/>
        <v/>
      </c>
      <c r="S25" s="9" t="str">
        <f t="shared" si="3"/>
        <v/>
      </c>
      <c r="T25" s="9" t="str">
        <f t="shared" si="4"/>
        <v/>
      </c>
      <c r="U25" s="9" t="str">
        <f t="shared" si="5"/>
        <v/>
      </c>
      <c r="V25" s="10">
        <f t="shared" si="6"/>
        <v>8.1999999999999993</v>
      </c>
    </row>
    <row r="26" spans="2:22" x14ac:dyDescent="0.25">
      <c r="B26" s="4" t="s">
        <v>145</v>
      </c>
      <c r="C26" s="5" t="s">
        <v>146</v>
      </c>
      <c r="D26" s="6" t="s">
        <v>147</v>
      </c>
      <c r="E26" s="7" t="s">
        <v>148</v>
      </c>
      <c r="F26" s="5" t="s">
        <v>149</v>
      </c>
      <c r="G26" s="5" t="s">
        <v>20</v>
      </c>
      <c r="H26" s="5" t="s">
        <v>20</v>
      </c>
      <c r="I26" s="5" t="s">
        <v>20</v>
      </c>
      <c r="J26" s="5" t="s">
        <v>20</v>
      </c>
      <c r="K26" s="5" t="s">
        <v>20</v>
      </c>
      <c r="L26" s="5" t="s">
        <v>20</v>
      </c>
      <c r="M26" s="5" t="s">
        <v>20</v>
      </c>
      <c r="N26" s="8" t="s">
        <v>20</v>
      </c>
      <c r="O26" s="16" t="s">
        <v>182</v>
      </c>
      <c r="P26" s="9" t="str">
        <f t="shared" si="0"/>
        <v/>
      </c>
      <c r="Q26" s="9" t="str">
        <f t="shared" si="1"/>
        <v/>
      </c>
      <c r="R26" s="9" t="str">
        <f t="shared" si="2"/>
        <v/>
      </c>
      <c r="S26" s="9" t="str">
        <f t="shared" si="3"/>
        <v/>
      </c>
      <c r="T26" s="9" t="str">
        <f t="shared" si="4"/>
        <v/>
      </c>
      <c r="U26" s="9" t="str">
        <f t="shared" si="5"/>
        <v>Yếu</v>
      </c>
      <c r="V26" s="10">
        <f t="shared" si="6"/>
        <v>0</v>
      </c>
    </row>
    <row r="27" spans="2:22" x14ac:dyDescent="0.25">
      <c r="B27" s="4" t="s">
        <v>150</v>
      </c>
      <c r="C27" s="5" t="s">
        <v>151</v>
      </c>
      <c r="D27" s="6" t="s">
        <v>152</v>
      </c>
      <c r="E27" s="7" t="s">
        <v>153</v>
      </c>
      <c r="F27" s="5" t="s">
        <v>154</v>
      </c>
      <c r="G27" s="5" t="s">
        <v>34</v>
      </c>
      <c r="H27" s="5" t="s">
        <v>155</v>
      </c>
      <c r="I27" s="5" t="s">
        <v>155</v>
      </c>
      <c r="J27" s="5" t="s">
        <v>155</v>
      </c>
      <c r="K27" s="5" t="s">
        <v>118</v>
      </c>
      <c r="L27" s="5" t="s">
        <v>136</v>
      </c>
      <c r="M27" s="5" t="s">
        <v>61</v>
      </c>
      <c r="N27" s="8" t="s">
        <v>156</v>
      </c>
      <c r="O27" s="16" t="s">
        <v>184</v>
      </c>
      <c r="P27" s="9" t="str">
        <f t="shared" si="0"/>
        <v/>
      </c>
      <c r="Q27" s="9" t="str">
        <f t="shared" si="1"/>
        <v/>
      </c>
      <c r="R27" s="9" t="str">
        <f t="shared" si="2"/>
        <v/>
      </c>
      <c r="S27" s="9" t="str">
        <f t="shared" si="3"/>
        <v>Trung bình khá</v>
      </c>
      <c r="T27" s="9" t="str">
        <f t="shared" si="4"/>
        <v/>
      </c>
      <c r="U27" s="9" t="str">
        <f t="shared" si="5"/>
        <v/>
      </c>
      <c r="V27" s="10">
        <f t="shared" si="6"/>
        <v>6.4</v>
      </c>
    </row>
    <row r="28" spans="2:22" x14ac:dyDescent="0.25">
      <c r="B28" s="4" t="s">
        <v>157</v>
      </c>
      <c r="C28" s="5" t="s">
        <v>158</v>
      </c>
      <c r="D28" s="6" t="s">
        <v>17</v>
      </c>
      <c r="E28" s="7" t="s">
        <v>159</v>
      </c>
      <c r="F28" s="5" t="s">
        <v>160</v>
      </c>
      <c r="G28" s="5" t="s">
        <v>20</v>
      </c>
      <c r="H28" s="5" t="s">
        <v>47</v>
      </c>
      <c r="I28" s="5" t="s">
        <v>20</v>
      </c>
      <c r="J28" s="5" t="s">
        <v>20</v>
      </c>
      <c r="K28" s="5" t="s">
        <v>23</v>
      </c>
      <c r="L28" s="5" t="s">
        <v>20</v>
      </c>
      <c r="M28" s="5" t="s">
        <v>20</v>
      </c>
      <c r="N28" s="8" t="s">
        <v>128</v>
      </c>
      <c r="O28" s="16" t="s">
        <v>182</v>
      </c>
      <c r="P28" s="9" t="str">
        <f t="shared" si="0"/>
        <v/>
      </c>
      <c r="Q28" s="9" t="str">
        <f t="shared" si="1"/>
        <v/>
      </c>
      <c r="R28" s="9" t="str">
        <f t="shared" si="2"/>
        <v/>
      </c>
      <c r="S28" s="9" t="str">
        <f t="shared" si="3"/>
        <v/>
      </c>
      <c r="T28" s="9" t="str">
        <f t="shared" si="4"/>
        <v/>
      </c>
      <c r="U28" s="9" t="str">
        <f t="shared" si="5"/>
        <v>Yếu</v>
      </c>
      <c r="V28" s="10">
        <f t="shared" si="6"/>
        <v>0.6</v>
      </c>
    </row>
    <row r="29" spans="2:22" x14ac:dyDescent="0.25">
      <c r="B29" s="4" t="s">
        <v>161</v>
      </c>
      <c r="C29" s="5" t="s">
        <v>162</v>
      </c>
      <c r="D29" s="6" t="s">
        <v>163</v>
      </c>
      <c r="E29" s="7" t="s">
        <v>164</v>
      </c>
      <c r="F29" s="5" t="s">
        <v>165</v>
      </c>
      <c r="G29" s="5" t="s">
        <v>31</v>
      </c>
      <c r="H29" s="5" t="s">
        <v>97</v>
      </c>
      <c r="I29" s="5" t="s">
        <v>166</v>
      </c>
      <c r="J29" s="5" t="s">
        <v>167</v>
      </c>
      <c r="K29" s="5" t="s">
        <v>121</v>
      </c>
      <c r="L29" s="5" t="s">
        <v>119</v>
      </c>
      <c r="M29" s="5" t="s">
        <v>144</v>
      </c>
      <c r="N29" s="8" t="s">
        <v>168</v>
      </c>
      <c r="O29" s="16" t="s">
        <v>184</v>
      </c>
      <c r="P29" s="9" t="str">
        <f t="shared" si="0"/>
        <v/>
      </c>
      <c r="Q29" s="9" t="str">
        <f t="shared" si="1"/>
        <v/>
      </c>
      <c r="R29" s="9" t="str">
        <f t="shared" si="2"/>
        <v/>
      </c>
      <c r="S29" s="9" t="str">
        <f t="shared" si="3"/>
        <v>Trung bình khá</v>
      </c>
      <c r="T29" s="9" t="str">
        <f t="shared" si="4"/>
        <v/>
      </c>
      <c r="U29" s="9" t="str">
        <f t="shared" si="5"/>
        <v/>
      </c>
      <c r="V29" s="10">
        <f t="shared" si="6"/>
        <v>6.7</v>
      </c>
    </row>
    <row r="30" spans="2:22" x14ac:dyDescent="0.25">
      <c r="B30" s="4" t="s">
        <v>169</v>
      </c>
      <c r="C30" s="5" t="s">
        <v>170</v>
      </c>
      <c r="D30" s="6" t="s">
        <v>171</v>
      </c>
      <c r="E30" s="7" t="s">
        <v>172</v>
      </c>
      <c r="F30" s="5" t="s">
        <v>173</v>
      </c>
      <c r="G30" s="5" t="s">
        <v>20</v>
      </c>
      <c r="H30" s="5" t="s">
        <v>174</v>
      </c>
      <c r="I30" s="5" t="s">
        <v>20</v>
      </c>
      <c r="J30" s="5" t="s">
        <v>20</v>
      </c>
      <c r="K30" s="5" t="s">
        <v>20</v>
      </c>
      <c r="L30" s="5" t="s">
        <v>20</v>
      </c>
      <c r="M30" s="5" t="s">
        <v>20</v>
      </c>
      <c r="N30" s="8" t="s">
        <v>89</v>
      </c>
      <c r="O30" s="16" t="s">
        <v>182</v>
      </c>
      <c r="P30" s="9" t="str">
        <f t="shared" si="0"/>
        <v/>
      </c>
      <c r="Q30" s="9" t="str">
        <f t="shared" si="1"/>
        <v/>
      </c>
      <c r="R30" s="9" t="str">
        <f t="shared" si="2"/>
        <v/>
      </c>
      <c r="S30" s="9" t="str">
        <f t="shared" si="3"/>
        <v/>
      </c>
      <c r="T30" s="9" t="str">
        <f t="shared" si="4"/>
        <v/>
      </c>
      <c r="U30" s="9" t="str">
        <f t="shared" si="5"/>
        <v>Yếu</v>
      </c>
      <c r="V30" s="10">
        <f t="shared" si="6"/>
        <v>0.3</v>
      </c>
    </row>
    <row r="31" spans="2:22" x14ac:dyDescent="0.25">
      <c r="B31" s="4" t="s">
        <v>175</v>
      </c>
      <c r="C31" s="5" t="s">
        <v>176</v>
      </c>
      <c r="D31" s="6" t="s">
        <v>177</v>
      </c>
      <c r="E31" s="7" t="s">
        <v>159</v>
      </c>
      <c r="F31" s="5" t="s">
        <v>178</v>
      </c>
      <c r="G31" s="5" t="s">
        <v>32</v>
      </c>
      <c r="H31" s="5" t="s">
        <v>179</v>
      </c>
      <c r="I31" s="5" t="s">
        <v>179</v>
      </c>
      <c r="J31" s="5" t="s">
        <v>168</v>
      </c>
      <c r="K31" s="5" t="s">
        <v>121</v>
      </c>
      <c r="L31" s="5" t="s">
        <v>179</v>
      </c>
      <c r="M31" s="5" t="s">
        <v>180</v>
      </c>
      <c r="N31" s="8" t="s">
        <v>96</v>
      </c>
      <c r="O31" s="16" t="s">
        <v>183</v>
      </c>
      <c r="P31" s="9" t="str">
        <f t="shared" si="0"/>
        <v/>
      </c>
      <c r="Q31" s="9" t="str">
        <f t="shared" si="1"/>
        <v>Giỏi</v>
      </c>
      <c r="R31" s="9" t="str">
        <f t="shared" si="2"/>
        <v/>
      </c>
      <c r="S31" s="9" t="str">
        <f t="shared" si="3"/>
        <v/>
      </c>
      <c r="T31" s="9" t="str">
        <f t="shared" si="4"/>
        <v/>
      </c>
      <c r="U31" s="9" t="str">
        <f t="shared" si="5"/>
        <v/>
      </c>
      <c r="V31" s="10">
        <f t="shared" si="6"/>
        <v>8.1999999999999993</v>
      </c>
    </row>
    <row r="33" spans="2:2" x14ac:dyDescent="0.25">
      <c r="B33" s="11" t="s">
        <v>181</v>
      </c>
    </row>
  </sheetData>
  <mergeCells count="3">
    <mergeCell ref="A5:O5"/>
    <mergeCell ref="A6:O6"/>
    <mergeCell ref="D8:E8"/>
  </mergeCells>
  <pageMargins left="0.22" right="0.17" top="0.28999999999999998" bottom="0.28999999999999998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TKD21B2</vt:lpstr>
    </vt:vector>
  </TitlesOfParts>
  <Company>21AK22.COM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21AK22</cp:lastModifiedBy>
  <dcterms:created xsi:type="dcterms:W3CDTF">2022-05-05T07:55:10Z</dcterms:created>
  <dcterms:modified xsi:type="dcterms:W3CDTF">2022-12-24T09:37:36Z</dcterms:modified>
</cp:coreProperties>
</file>