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2\1. HKI 21 - 22\"/>
    </mc:Choice>
  </mc:AlternateContent>
  <bookViews>
    <workbookView xWindow="0" yWindow="0" windowWidth="20490" windowHeight="7665"/>
  </bookViews>
  <sheets>
    <sheet name="TCN21B" sheetId="1" r:id="rId1"/>
  </sheets>
  <definedNames>
    <definedName name="ádfs" localSheetId="0">#REF!</definedName>
    <definedName name="ádfs">#REF!</definedName>
    <definedName name="dfgdfgsdfgsdfgsfd" localSheetId="0">#REF!</definedName>
    <definedName name="dfgdfgsdfgsdfgsfd">#REF!</definedName>
    <definedName name="HG" localSheetId="0">#REF!</definedName>
    <definedName name="HG">#REF!</definedName>
    <definedName name="TBN18BAP" localSheetId="0">#REF!</definedName>
    <definedName name="TBN18BAP">#REF!</definedName>
    <definedName name="TBV16B" localSheetId="0">#REF!</definedName>
    <definedName name="TBV16B">#REF!</definedName>
    <definedName name="TBV16B1" localSheetId="0">#REF!</definedName>
    <definedName name="TBV16B1">#REF!</definedName>
    <definedName name="TBV16B2" localSheetId="0">#REF!</definedName>
    <definedName name="TBV16B2">#REF!</definedName>
    <definedName name="TBV16B3" localSheetId="0">#REF!</definedName>
    <definedName name="TBV16B3">#REF!</definedName>
    <definedName name="TBV16B4" localSheetId="0">#REF!</definedName>
    <definedName name="TBV16B4">#REF!</definedName>
    <definedName name="TBV16B5" localSheetId="0">#REF!</definedName>
    <definedName name="TBV16B5">#REF!</definedName>
    <definedName name="TBV16B6" localSheetId="0">#REF!</definedName>
    <definedName name="TBV16B6">#REF!</definedName>
    <definedName name="TBV16B7" localSheetId="0">#REF!</definedName>
    <definedName name="TBV16B7">#REF!</definedName>
    <definedName name="TBV17A" localSheetId="0">#REF!</definedName>
    <definedName name="TBV17A">#REF!</definedName>
    <definedName name="TBV17B" localSheetId="0">#REF!</definedName>
    <definedName name="TBV17B">#REF!</definedName>
    <definedName name="TBV17B1" localSheetId="0">#REF!</definedName>
    <definedName name="TBV17B1">#REF!</definedName>
    <definedName name="TBV17B2" localSheetId="0">#REF!</definedName>
    <definedName name="TBV17B2">#REF!</definedName>
    <definedName name="TBV18A" localSheetId="0">#REF!</definedName>
    <definedName name="TBV18A">#REF!</definedName>
    <definedName name="TBV18B" localSheetId="0">#REF!</definedName>
    <definedName name="TBV18B">#REF!</definedName>
    <definedName name="TBV19B" localSheetId="0">#REF!</definedName>
    <definedName name="TBV19B">#REF!</definedName>
    <definedName name="TBV21B2" localSheetId="0">#REF!</definedName>
    <definedName name="TBV21B2">#REF!</definedName>
    <definedName name="TCN16B" localSheetId="0">#REF!</definedName>
    <definedName name="TCN16B">#REF!</definedName>
    <definedName name="TCN17A" localSheetId="0">#REF!</definedName>
    <definedName name="TCN17A">#REF!</definedName>
    <definedName name="TCN17B" localSheetId="0">#REF!</definedName>
    <definedName name="TCN17B">#REF!</definedName>
    <definedName name="TCN18A" localSheetId="0">#REF!</definedName>
    <definedName name="TCN18A">#REF!</definedName>
    <definedName name="TCN18B" localSheetId="0">#REF!</definedName>
    <definedName name="TCN18B">#REF!</definedName>
    <definedName name="TCN18BAP" localSheetId="0">#REF!</definedName>
    <definedName name="TCN18BAP">#REF!</definedName>
    <definedName name="TCT18B" localSheetId="0">#REF!</definedName>
    <definedName name="TCT18B">#REF!</definedName>
    <definedName name="TKD18A" localSheetId="0">#REF!</definedName>
    <definedName name="TKD18A">#REF!</definedName>
    <definedName name="TKD18B" localSheetId="0">#REF!</definedName>
    <definedName name="TKD18B">#REF!</definedName>
    <definedName name="TKD18BCP" localSheetId="0">#REF!</definedName>
    <definedName name="TKD18BCP">#REF!</definedName>
    <definedName name="TKH17B" localSheetId="0">#REF!</definedName>
    <definedName name="TKH17B">#REF!</definedName>
    <definedName name="TTV18B" localSheetId="0">#REF!</definedName>
    <definedName name="TTV18B">#REF!</definedName>
    <definedName name="TTV18BCT" localSheetId="0">#REF!</definedName>
    <definedName name="TTV18BCT">#REF!</definedName>
    <definedName name="WQ" localSheetId="0">#REF!</definedName>
    <definedName name="WQ">#REF!</definedName>
    <definedName name="WSDR" localSheetId="0">#REF!</definedName>
    <definedName name="WSD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9" i="1" l="1"/>
  <c r="V19" i="1" s="1"/>
  <c r="S19" i="1"/>
  <c r="W18" i="1"/>
  <c r="V18" i="1" s="1"/>
  <c r="W17" i="1"/>
  <c r="S17" i="1" s="1"/>
  <c r="W16" i="1"/>
  <c r="V16" i="1" s="1"/>
  <c r="W15" i="1"/>
  <c r="V15" i="1" s="1"/>
  <c r="W14" i="1"/>
  <c r="S14" i="1" s="1"/>
  <c r="W13" i="1"/>
  <c r="V13" i="1" s="1"/>
  <c r="W12" i="1"/>
  <c r="V12" i="1" s="1"/>
  <c r="W11" i="1"/>
  <c r="S11" i="1" s="1"/>
  <c r="W10" i="1"/>
  <c r="S10" i="1" s="1"/>
  <c r="W9" i="1"/>
  <c r="V9" i="1" s="1"/>
  <c r="S15" i="1" l="1"/>
  <c r="S16" i="1"/>
  <c r="S18" i="1"/>
  <c r="T10" i="1"/>
  <c r="T11" i="1"/>
  <c r="T12" i="1"/>
  <c r="T13" i="1"/>
  <c r="T14" i="1"/>
  <c r="T15" i="1"/>
  <c r="T16" i="1"/>
  <c r="T17" i="1"/>
  <c r="T18" i="1"/>
  <c r="T19" i="1"/>
  <c r="S9" i="1"/>
  <c r="S12" i="1"/>
  <c r="S13" i="1"/>
  <c r="T9" i="1"/>
  <c r="Q9" i="1"/>
  <c r="U9" i="1"/>
  <c r="Q10" i="1"/>
  <c r="U10" i="1"/>
  <c r="Q11" i="1"/>
  <c r="U11" i="1"/>
  <c r="Q12" i="1"/>
  <c r="U12" i="1"/>
  <c r="Q13" i="1"/>
  <c r="U13" i="1"/>
  <c r="Q14" i="1"/>
  <c r="U14" i="1"/>
  <c r="Q15" i="1"/>
  <c r="U15" i="1"/>
  <c r="Q16" i="1"/>
  <c r="U16" i="1"/>
  <c r="Q17" i="1"/>
  <c r="U17" i="1"/>
  <c r="Q18" i="1"/>
  <c r="U18" i="1"/>
  <c r="Q19" i="1"/>
  <c r="U19" i="1"/>
  <c r="R9" i="1"/>
  <c r="R10" i="1"/>
  <c r="V10" i="1"/>
  <c r="R11" i="1"/>
  <c r="V11" i="1"/>
  <c r="R12" i="1"/>
  <c r="R13" i="1"/>
  <c r="R14" i="1"/>
  <c r="V14" i="1"/>
  <c r="R15" i="1"/>
  <c r="R16" i="1"/>
  <c r="R17" i="1"/>
  <c r="V17" i="1"/>
  <c r="R18" i="1"/>
  <c r="R19" i="1"/>
</calcChain>
</file>

<file path=xl/sharedStrings.xml><?xml version="1.0" encoding="utf-8"?>
<sst xmlns="http://schemas.openxmlformats.org/spreadsheetml/2006/main" count="182" uniqueCount="106">
  <si>
    <t>BẢNG ĐIỂM TỔNG HỢP LỚP TCN21B</t>
  </si>
  <si>
    <t xml:space="preserve"> HỌC KỲ I NĂM HỌC 2021-2022</t>
  </si>
  <si>
    <t>STT</t>
  </si>
  <si>
    <t>MSHS</t>
  </si>
  <si>
    <t>Họ và tên</t>
  </si>
  <si>
    <t>Ngày sinh</t>
  </si>
  <si>
    <t>Giáo dục thể chất(1)</t>
  </si>
  <si>
    <t>Giáo dục QP - An ninh(2)</t>
  </si>
  <si>
    <t>Giống và kỹ thuật truyền giống(2)</t>
  </si>
  <si>
    <t>Giáo dục Chính trị(2)</t>
  </si>
  <si>
    <t>Pháp luật(1)</t>
  </si>
  <si>
    <t>Chăn nuôi gia cầm(2)</t>
  </si>
  <si>
    <t>Giải phẫu sinh lý vật nuôi(3)</t>
  </si>
  <si>
    <t>Dinh dưỡng và thức ăn(3)</t>
  </si>
  <si>
    <t>Điểm TB</t>
  </si>
  <si>
    <t>Xếp loại</t>
  </si>
  <si>
    <t>1</t>
  </si>
  <si>
    <t>21BTCN0558</t>
  </si>
  <si>
    <t>Lê Chí</t>
  </si>
  <si>
    <t>Cường</t>
  </si>
  <si>
    <t>17/06/2001</t>
  </si>
  <si>
    <t>7.9</t>
  </si>
  <si>
    <t>8.6</t>
  </si>
  <si>
    <t>7.6</t>
  </si>
  <si>
    <t>8.7</t>
  </si>
  <si>
    <t>9.2</t>
  </si>
  <si>
    <t>6.8</t>
  </si>
  <si>
    <t>8.2</t>
  </si>
  <si>
    <t>7.0</t>
  </si>
  <si>
    <t>7.8</t>
  </si>
  <si>
    <t>2</t>
  </si>
  <si>
    <t>21BTCN0559</t>
  </si>
  <si>
    <t>Lê Quốc</t>
  </si>
  <si>
    <t>Huy</t>
  </si>
  <si>
    <t>02/09/1992</t>
  </si>
  <si>
    <t>0.0</t>
  </si>
  <si>
    <t>3</t>
  </si>
  <si>
    <t>21BTCN0560</t>
  </si>
  <si>
    <t>Phạm Trần</t>
  </si>
  <si>
    <t>Khoa</t>
  </si>
  <si>
    <t>23/10/1979</t>
  </si>
  <si>
    <t>9.9</t>
  </si>
  <si>
    <t>7.4</t>
  </si>
  <si>
    <t>2.5</t>
  </si>
  <si>
    <t>3.0</t>
  </si>
  <si>
    <t>7.3</t>
  </si>
  <si>
    <t>5.0</t>
  </si>
  <si>
    <t>4</t>
  </si>
  <si>
    <t>21BTCN0561</t>
  </si>
  <si>
    <t>Dương Ngọc Huỳnh</t>
  </si>
  <si>
    <t>Nhi</t>
  </si>
  <si>
    <t>24/12/2003</t>
  </si>
  <si>
    <t>9.3</t>
  </si>
  <si>
    <t>9.6</t>
  </si>
  <si>
    <t>9.0</t>
  </si>
  <si>
    <t>8.4</t>
  </si>
  <si>
    <t>8.5</t>
  </si>
  <si>
    <t>5</t>
  </si>
  <si>
    <t>21BTCN0562</t>
  </si>
  <si>
    <t>Lương Tâm</t>
  </si>
  <si>
    <t>Như</t>
  </si>
  <si>
    <t>15/12/2003</t>
  </si>
  <si>
    <t>9.4</t>
  </si>
  <si>
    <t>8.8</t>
  </si>
  <si>
    <t>6</t>
  </si>
  <si>
    <t>21BTCN0563</t>
  </si>
  <si>
    <t>Phạm Văn</t>
  </si>
  <si>
    <t>Phếch</t>
  </si>
  <si>
    <t>28/08/1988</t>
  </si>
  <si>
    <t>9.7</t>
  </si>
  <si>
    <t>9.5</t>
  </si>
  <si>
    <t>7</t>
  </si>
  <si>
    <t>21BTCN0564</t>
  </si>
  <si>
    <t>Nguyễn Thanh</t>
  </si>
  <si>
    <t>Thảo</t>
  </si>
  <si>
    <t>23/11/2001</t>
  </si>
  <si>
    <t>8</t>
  </si>
  <si>
    <t>21BTCN0565</t>
  </si>
  <si>
    <t>Nguyễn Hoàng</t>
  </si>
  <si>
    <t>Thắng</t>
  </si>
  <si>
    <t>29/07/2006</t>
  </si>
  <si>
    <t>8.0</t>
  </si>
  <si>
    <t>5.9</t>
  </si>
  <si>
    <t>7.5</t>
  </si>
  <si>
    <t>9</t>
  </si>
  <si>
    <t>21BTCN0566</t>
  </si>
  <si>
    <t>Nguyễn Thị Bích</t>
  </si>
  <si>
    <t>Trâm</t>
  </si>
  <si>
    <t>14/11/1991</t>
  </si>
  <si>
    <t>8.1</t>
  </si>
  <si>
    <t>9.1</t>
  </si>
  <si>
    <t>10</t>
  </si>
  <si>
    <t>21BTCN0567</t>
  </si>
  <si>
    <t>Lâm</t>
  </si>
  <si>
    <t>Tuân</t>
  </si>
  <si>
    <t>01/06/1983</t>
  </si>
  <si>
    <t>6.7</t>
  </si>
  <si>
    <t>11</t>
  </si>
  <si>
    <t>21BTCN0585</t>
  </si>
  <si>
    <t>01/09/1992</t>
  </si>
  <si>
    <r>
      <rPr>
        <b/>
        <sz val="12"/>
        <rFont val="Times New Roman"/>
        <family val="1"/>
        <charset val="163"/>
      </rPr>
      <t>Lưu ý</t>
    </r>
    <r>
      <rPr>
        <sz val="12"/>
        <rFont val="Times New Roman"/>
        <family val="1"/>
      </rPr>
      <t xml:space="preserve">: </t>
    </r>
    <r>
      <rPr>
        <i/>
        <sz val="12"/>
        <rFont val="Times New Roman"/>
        <family val="1"/>
        <charset val="163"/>
      </rPr>
      <t xml:space="preserve">Môn học </t>
    </r>
    <r>
      <rPr>
        <b/>
        <i/>
        <sz val="12"/>
        <rFont val="Times New Roman"/>
        <family val="1"/>
        <charset val="163"/>
      </rPr>
      <t>Giáo dục thể chất</t>
    </r>
    <r>
      <rPr>
        <i/>
        <sz val="12"/>
        <rFont val="Times New Roman"/>
        <family val="1"/>
        <charset val="163"/>
      </rPr>
      <t xml:space="preserve"> và </t>
    </r>
    <r>
      <rPr>
        <b/>
        <i/>
        <sz val="12"/>
        <rFont val="Times New Roman"/>
        <family val="1"/>
        <charset val="163"/>
      </rPr>
      <t>Giáo dục QP - AN</t>
    </r>
    <r>
      <rPr>
        <i/>
        <sz val="12"/>
        <rFont val="Times New Roman"/>
        <family val="1"/>
        <charset val="163"/>
      </rPr>
      <t xml:space="preserve"> không tính điểm vào điểm tổng kết.</t>
    </r>
  </si>
  <si>
    <t>Khá</t>
  </si>
  <si>
    <t>Yếu</t>
  </si>
  <si>
    <t>Trung bình</t>
  </si>
  <si>
    <t>Giỏi</t>
  </si>
  <si>
    <t>Xuất sắc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</si>
</sst>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  <charset val="163"/>
    </font>
    <font>
      <b/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b/>
      <i/>
      <sz val="12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2" borderId="0" xfId="0" applyFill="1"/>
    <xf numFmtId="0" fontId="4" fillId="0" borderId="0" xfId="0" applyFont="1"/>
    <xf numFmtId="49" fontId="0" fillId="0" borderId="0" xfId="0" applyNumberFormat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0</xdr:row>
      <xdr:rowOff>95250</xdr:rowOff>
    </xdr:from>
    <xdr:to>
      <xdr:col>15</xdr:col>
      <xdr:colOff>895349</xdr:colOff>
      <xdr:row>2</xdr:row>
      <xdr:rowOff>114300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505200" y="95250"/>
          <a:ext cx="3514724" cy="419100"/>
          <a:chOff x="412" y="6"/>
          <a:chExt cx="346" cy="44"/>
        </a:xfrm>
      </xdr:grpSpPr>
      <xdr:sp macro="" textlink="">
        <xdr:nvSpPr>
          <xdr:cNvPr id="3" name="Text Box 5"/>
          <xdr:cNvSpPr txBox="1">
            <a:spLocks noChangeArrowheads="1"/>
          </xdr:cNvSpPr>
        </xdr:nvSpPr>
        <xdr:spPr bwMode="auto">
          <a:xfrm>
            <a:off x="412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n-US" sz="11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CỘNG HÒA XÃ HỘI CHỦ NGHĨA VIỆT NAM</a:t>
            </a:r>
          </a:p>
          <a:p>
            <a:pPr algn="ct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Độc lập – Tự do – Hạnh phúc</a:t>
            </a:r>
          </a:p>
        </xdr:txBody>
      </xdr:sp>
      <xdr:sp macro="" textlink="">
        <xdr:nvSpPr>
          <xdr:cNvPr id="4" name="Line 6"/>
          <xdr:cNvSpPr>
            <a:spLocks noChangeShapeType="1"/>
          </xdr:cNvSpPr>
        </xdr:nvSpPr>
        <xdr:spPr bwMode="auto">
          <a:xfrm>
            <a:off x="495" y="45"/>
            <a:ext cx="18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5</xdr:col>
      <xdr:colOff>723899</xdr:colOff>
      <xdr:row>21</xdr:row>
      <xdr:rowOff>19050</xdr:rowOff>
    </xdr:from>
    <xdr:to>
      <xdr:col>15</xdr:col>
      <xdr:colOff>914399</xdr:colOff>
      <xdr:row>27</xdr:row>
      <xdr:rowOff>38100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3819524" y="6486525"/>
          <a:ext cx="321945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Châu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Đốc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, ngày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24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 tháng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05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năm 2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022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Người lập bảng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Quốc Thái</a:t>
          </a:r>
          <a:endParaRPr lang="vi-VN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9525</xdr:colOff>
      <xdr:row>21</xdr:row>
      <xdr:rowOff>19050</xdr:rowOff>
    </xdr:from>
    <xdr:to>
      <xdr:col>3</xdr:col>
      <xdr:colOff>895350</xdr:colOff>
      <xdr:row>27</xdr:row>
      <xdr:rowOff>38100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9525" y="6486525"/>
          <a:ext cx="230505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>
              <a:latin typeface="Times New Roman" pitchFamily="18" charset="0"/>
              <a:ea typeface="+mn-ea"/>
              <a:cs typeface="Times New Roman" pitchFamily="18" charset="0"/>
            </a:rPr>
            <a:t>TL. HIỆU TR</a:t>
          </a:r>
          <a:r>
            <a:rPr lang="vi-VN" sz="1200" b="1" i="0">
              <a:latin typeface="Times New Roman" pitchFamily="18" charset="0"/>
              <a:ea typeface="+mn-ea"/>
              <a:cs typeface="Times New Roman" pitchFamily="18" charset="0"/>
            </a:rPr>
            <a:t>ƯỞNG</a:t>
          </a:r>
          <a:endParaRPr lang="vi-VN" sz="1200" b="0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TP. Đào tạo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Ths.</a:t>
          </a: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Thanh Dũng</a:t>
          </a: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161925</xdr:colOff>
      <xdr:row>3</xdr:row>
      <xdr:rowOff>133350</xdr:rowOff>
    </xdr:to>
    <xdr:grpSp>
      <xdr:nvGrpSpPr>
        <xdr:cNvPr id="7" name="Group 6"/>
        <xdr:cNvGrpSpPr>
          <a:grpSpLocks/>
        </xdr:cNvGrpSpPr>
      </xdr:nvGrpSpPr>
      <xdr:grpSpPr bwMode="auto">
        <a:xfrm>
          <a:off x="0" y="0"/>
          <a:ext cx="3257550" cy="733425"/>
          <a:chOff x="4" y="6"/>
          <a:chExt cx="346" cy="44"/>
        </a:xfrm>
      </xdr:grpSpPr>
      <xdr:sp macro="" textlink="">
        <xdr:nvSpPr>
          <xdr:cNvPr id="8" name="Text Box 2"/>
          <xdr:cNvSpPr txBox="1">
            <a:spLocks noChangeArrowheads="1"/>
          </xdr:cNvSpPr>
        </xdr:nvSpPr>
        <xdr:spPr bwMode="auto">
          <a:xfrm>
            <a:off x="4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SỞ 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LAO ĐỘNG - TH</a:t>
            </a: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ƯƠN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 BINH VÀ XÃ HỘI</a:t>
            </a:r>
          </a:p>
          <a:p>
            <a:pPr algn="ctr" rtl="1">
              <a:defRPr sz="1000"/>
            </a:pP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</a:t>
            </a:r>
            <a:r>
              <a:rPr lang="en-US" sz="1100" b="0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GIANG</a:t>
            </a:r>
            <a:endParaRPr lang="vi-VN" sz="11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ctr" rtl="1">
              <a:defRPr sz="1000"/>
            </a:pP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TRƯỜNG TRUNG CẤP KỸ THUẬT</a:t>
            </a:r>
            <a:r>
              <a:rPr lang="en-US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- TỔNG</a:t>
            </a: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HỢP</a:t>
            </a:r>
          </a:p>
          <a:p>
            <a:pPr algn="ctr" rtl="1">
              <a:defRPr sz="1000"/>
            </a:pP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 GIANG</a:t>
            </a: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xdr:txBody>
      </xdr:sp>
      <xdr:sp macro="" textlink="">
        <xdr:nvSpPr>
          <xdr:cNvPr id="9" name="Line 3"/>
          <xdr:cNvSpPr>
            <a:spLocks noChangeShapeType="1"/>
          </xdr:cNvSpPr>
        </xdr:nvSpPr>
        <xdr:spPr bwMode="auto">
          <a:xfrm>
            <a:off x="140" y="46"/>
            <a:ext cx="7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5:W21"/>
  <sheetViews>
    <sheetView tabSelected="1" workbookViewId="0">
      <selection activeCell="AA8" sqref="AA8"/>
    </sheetView>
  </sheetViews>
  <sheetFormatPr defaultRowHeight="15.75" x14ac:dyDescent="0.25"/>
  <cols>
    <col min="1" max="1" width="1.75" customWidth="1"/>
    <col min="2" max="2" width="4.5" customWidth="1"/>
    <col min="3" max="3" width="12.375" customWidth="1"/>
    <col min="4" max="4" width="15.5" customWidth="1"/>
    <col min="5" max="5" width="6.5" customWidth="1"/>
    <col min="6" max="6" width="10.5" style="12" customWidth="1"/>
    <col min="7" max="15" width="3.25" customWidth="1"/>
    <col min="16" max="16" width="12.875" customWidth="1"/>
    <col min="17" max="22" width="4.625" hidden="1" customWidth="1"/>
    <col min="23" max="23" width="0" hidden="1" customWidth="1"/>
  </cols>
  <sheetData>
    <row r="5" spans="1:23" ht="18.75" x14ac:dyDescent="0.3">
      <c r="A5" s="14" t="s">
        <v>0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23" ht="18.75" x14ac:dyDescent="0.3">
      <c r="A6" s="14" t="s">
        <v>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8" spans="1:23" ht="188.25" customHeight="1" x14ac:dyDescent="0.25">
      <c r="B8" s="1" t="s">
        <v>2</v>
      </c>
      <c r="C8" s="1" t="s">
        <v>3</v>
      </c>
      <c r="D8" s="15" t="s">
        <v>4</v>
      </c>
      <c r="E8" s="16"/>
      <c r="F8" s="1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2" t="s">
        <v>10</v>
      </c>
      <c r="L8" s="2" t="s">
        <v>11</v>
      </c>
      <c r="M8" s="2" t="s">
        <v>12</v>
      </c>
      <c r="N8" s="2" t="s">
        <v>13</v>
      </c>
      <c r="O8" s="2" t="s">
        <v>14</v>
      </c>
      <c r="P8" s="3" t="s">
        <v>15</v>
      </c>
    </row>
    <row r="9" spans="1:23" x14ac:dyDescent="0.25">
      <c r="B9" s="4" t="s">
        <v>16</v>
      </c>
      <c r="C9" s="5" t="s">
        <v>17</v>
      </c>
      <c r="D9" s="6" t="s">
        <v>18</v>
      </c>
      <c r="E9" s="7" t="s">
        <v>19</v>
      </c>
      <c r="F9" s="5" t="s">
        <v>20</v>
      </c>
      <c r="G9" s="5" t="s">
        <v>21</v>
      </c>
      <c r="H9" s="5" t="s">
        <v>22</v>
      </c>
      <c r="I9" s="5" t="s">
        <v>23</v>
      </c>
      <c r="J9" s="5" t="s">
        <v>24</v>
      </c>
      <c r="K9" s="5" t="s">
        <v>25</v>
      </c>
      <c r="L9" s="5" t="s">
        <v>26</v>
      </c>
      <c r="M9" s="5" t="s">
        <v>27</v>
      </c>
      <c r="N9" s="5" t="s">
        <v>28</v>
      </c>
      <c r="O9" s="8" t="s">
        <v>29</v>
      </c>
      <c r="P9" s="13" t="s">
        <v>101</v>
      </c>
      <c r="Q9" s="9" t="str">
        <f>IF(AND(W9&gt;=9),"Xuất sắc","")</f>
        <v/>
      </c>
      <c r="R9" s="9" t="str">
        <f>IF((AND(W9&lt;9,W9&gt;=8)),"Giỏi","")</f>
        <v/>
      </c>
      <c r="S9" s="9" t="str">
        <f>IF((AND(W9&lt;8,W9&gt;=7)),"Khá","")</f>
        <v>Khá</v>
      </c>
      <c r="T9" s="9" t="str">
        <f>IF((AND(W9&lt;7,W9&gt;=6)),"Trung bình khá","")</f>
        <v/>
      </c>
      <c r="U9" s="9" t="str">
        <f>IF((AND(W9&lt;6,W9&gt;=5)),"Trung bình","")</f>
        <v/>
      </c>
      <c r="V9" s="9" t="str">
        <f>IF((AND(O9="",W9=0)),"",IF(W9&lt;5,"Yếu",""))</f>
        <v/>
      </c>
      <c r="W9" s="10">
        <f>VALUE(O9)</f>
        <v>7.8</v>
      </c>
    </row>
    <row r="10" spans="1:23" x14ac:dyDescent="0.25">
      <c r="B10" s="4" t="s">
        <v>30</v>
      </c>
      <c r="C10" s="5" t="s">
        <v>31</v>
      </c>
      <c r="D10" s="6" t="s">
        <v>32</v>
      </c>
      <c r="E10" s="7" t="s">
        <v>33</v>
      </c>
      <c r="F10" s="5" t="s">
        <v>34</v>
      </c>
      <c r="G10" s="5" t="s">
        <v>35</v>
      </c>
      <c r="H10" s="5" t="s">
        <v>35</v>
      </c>
      <c r="I10" s="5" t="s">
        <v>35</v>
      </c>
      <c r="J10" s="5" t="s">
        <v>35</v>
      </c>
      <c r="K10" s="5" t="s">
        <v>35</v>
      </c>
      <c r="L10" s="5" t="s">
        <v>35</v>
      </c>
      <c r="M10" s="5" t="s">
        <v>35</v>
      </c>
      <c r="N10" s="5" t="s">
        <v>35</v>
      </c>
      <c r="O10" s="8" t="s">
        <v>35</v>
      </c>
      <c r="P10" s="13" t="s">
        <v>102</v>
      </c>
      <c r="Q10" s="9" t="str">
        <f t="shared" ref="Q10:Q19" si="0">IF(AND(W10&gt;=9),"Xuất sắc","")</f>
        <v/>
      </c>
      <c r="R10" s="9" t="str">
        <f t="shared" ref="R10:R19" si="1">IF((AND(W10&lt;9,W10&gt;=8)),"Giỏi","")</f>
        <v/>
      </c>
      <c r="S10" s="9" t="str">
        <f t="shared" ref="S10:S19" si="2">IF((AND(W10&lt;8,W10&gt;=7)),"Khá","")</f>
        <v/>
      </c>
      <c r="T10" s="9" t="str">
        <f t="shared" ref="T10:T19" si="3">IF((AND(W10&lt;7,W10&gt;=6)),"Trung bình khá","")</f>
        <v/>
      </c>
      <c r="U10" s="9" t="str">
        <f t="shared" ref="U10:U19" si="4">IF((AND(W10&lt;6,W10&gt;=5)),"Trung bình","")</f>
        <v/>
      </c>
      <c r="V10" s="9" t="str">
        <f t="shared" ref="V10:V19" si="5">IF((AND(O10="",W10=0)),"",IF(W10&lt;5,"Yếu",""))</f>
        <v>Yếu</v>
      </c>
      <c r="W10" s="10">
        <f t="shared" ref="W10:W19" si="6">VALUE(O10)</f>
        <v>0</v>
      </c>
    </row>
    <row r="11" spans="1:23" x14ac:dyDescent="0.25">
      <c r="B11" s="4" t="s">
        <v>36</v>
      </c>
      <c r="C11" s="5" t="s">
        <v>37</v>
      </c>
      <c r="D11" s="6" t="s">
        <v>38</v>
      </c>
      <c r="E11" s="7" t="s">
        <v>39</v>
      </c>
      <c r="F11" s="5" t="s">
        <v>40</v>
      </c>
      <c r="G11" s="5" t="s">
        <v>41</v>
      </c>
      <c r="H11" s="5" t="s">
        <v>42</v>
      </c>
      <c r="I11" s="5" t="s">
        <v>43</v>
      </c>
      <c r="J11" s="5" t="s">
        <v>27</v>
      </c>
      <c r="K11" s="5" t="s">
        <v>24</v>
      </c>
      <c r="L11" s="5" t="s">
        <v>44</v>
      </c>
      <c r="M11" s="5" t="s">
        <v>45</v>
      </c>
      <c r="N11" s="5" t="s">
        <v>43</v>
      </c>
      <c r="O11" s="8" t="s">
        <v>46</v>
      </c>
      <c r="P11" s="13" t="s">
        <v>103</v>
      </c>
      <c r="Q11" s="9" t="str">
        <f t="shared" si="0"/>
        <v/>
      </c>
      <c r="R11" s="9" t="str">
        <f t="shared" si="1"/>
        <v/>
      </c>
      <c r="S11" s="9" t="str">
        <f t="shared" si="2"/>
        <v/>
      </c>
      <c r="T11" s="9" t="str">
        <f t="shared" si="3"/>
        <v/>
      </c>
      <c r="U11" s="9" t="str">
        <f t="shared" si="4"/>
        <v>Trung bình</v>
      </c>
      <c r="V11" s="9" t="str">
        <f t="shared" si="5"/>
        <v/>
      </c>
      <c r="W11" s="10">
        <f t="shared" si="6"/>
        <v>5</v>
      </c>
    </row>
    <row r="12" spans="1:23" x14ac:dyDescent="0.25">
      <c r="B12" s="4" t="s">
        <v>47</v>
      </c>
      <c r="C12" s="5" t="s">
        <v>48</v>
      </c>
      <c r="D12" s="6" t="s">
        <v>49</v>
      </c>
      <c r="E12" s="7" t="s">
        <v>50</v>
      </c>
      <c r="F12" s="5" t="s">
        <v>51</v>
      </c>
      <c r="G12" s="5" t="s">
        <v>52</v>
      </c>
      <c r="H12" s="5" t="s">
        <v>53</v>
      </c>
      <c r="I12" s="5" t="s">
        <v>54</v>
      </c>
      <c r="J12" s="5" t="s">
        <v>54</v>
      </c>
      <c r="K12" s="5" t="s">
        <v>54</v>
      </c>
      <c r="L12" s="5" t="s">
        <v>55</v>
      </c>
      <c r="M12" s="5" t="s">
        <v>29</v>
      </c>
      <c r="N12" s="5" t="s">
        <v>55</v>
      </c>
      <c r="O12" s="8" t="s">
        <v>56</v>
      </c>
      <c r="P12" s="13" t="s">
        <v>104</v>
      </c>
      <c r="Q12" s="9" t="str">
        <f t="shared" si="0"/>
        <v/>
      </c>
      <c r="R12" s="9" t="str">
        <f t="shared" si="1"/>
        <v>Giỏi</v>
      </c>
      <c r="S12" s="9" t="str">
        <f t="shared" si="2"/>
        <v/>
      </c>
      <c r="T12" s="9" t="str">
        <f t="shared" si="3"/>
        <v/>
      </c>
      <c r="U12" s="9" t="str">
        <f t="shared" si="4"/>
        <v/>
      </c>
      <c r="V12" s="9" t="str">
        <f t="shared" si="5"/>
        <v/>
      </c>
      <c r="W12" s="10">
        <f t="shared" si="6"/>
        <v>8.5</v>
      </c>
    </row>
    <row r="13" spans="1:23" x14ac:dyDescent="0.25">
      <c r="B13" s="4" t="s">
        <v>57</v>
      </c>
      <c r="C13" s="5" t="s">
        <v>58</v>
      </c>
      <c r="D13" s="6" t="s">
        <v>59</v>
      </c>
      <c r="E13" s="7" t="s">
        <v>60</v>
      </c>
      <c r="F13" s="5" t="s">
        <v>61</v>
      </c>
      <c r="G13" s="5" t="s">
        <v>52</v>
      </c>
      <c r="H13" s="5" t="s">
        <v>53</v>
      </c>
      <c r="I13" s="5" t="s">
        <v>27</v>
      </c>
      <c r="J13" s="5" t="s">
        <v>62</v>
      </c>
      <c r="K13" s="5" t="s">
        <v>25</v>
      </c>
      <c r="L13" s="5" t="s">
        <v>55</v>
      </c>
      <c r="M13" s="5" t="s">
        <v>63</v>
      </c>
      <c r="N13" s="5" t="s">
        <v>24</v>
      </c>
      <c r="O13" s="8" t="s">
        <v>24</v>
      </c>
      <c r="P13" s="13" t="s">
        <v>104</v>
      </c>
      <c r="Q13" s="9" t="str">
        <f t="shared" si="0"/>
        <v/>
      </c>
      <c r="R13" s="9" t="str">
        <f t="shared" si="1"/>
        <v>Giỏi</v>
      </c>
      <c r="S13" s="9" t="str">
        <f t="shared" si="2"/>
        <v/>
      </c>
      <c r="T13" s="9" t="str">
        <f t="shared" si="3"/>
        <v/>
      </c>
      <c r="U13" s="9" t="str">
        <f t="shared" si="4"/>
        <v/>
      </c>
      <c r="V13" s="9" t="str">
        <f t="shared" si="5"/>
        <v/>
      </c>
      <c r="W13" s="10">
        <f t="shared" si="6"/>
        <v>8.6999999999999993</v>
      </c>
    </row>
    <row r="14" spans="1:23" x14ac:dyDescent="0.25">
      <c r="B14" s="4" t="s">
        <v>64</v>
      </c>
      <c r="C14" s="5" t="s">
        <v>65</v>
      </c>
      <c r="D14" s="6" t="s">
        <v>66</v>
      </c>
      <c r="E14" s="7" t="s">
        <v>67</v>
      </c>
      <c r="F14" s="5" t="s">
        <v>68</v>
      </c>
      <c r="G14" s="5" t="s">
        <v>69</v>
      </c>
      <c r="H14" s="5" t="s">
        <v>24</v>
      </c>
      <c r="I14" s="5" t="s">
        <v>52</v>
      </c>
      <c r="J14" s="5" t="s">
        <v>70</v>
      </c>
      <c r="K14" s="5" t="s">
        <v>53</v>
      </c>
      <c r="L14" s="5" t="s">
        <v>22</v>
      </c>
      <c r="M14" s="5" t="s">
        <v>52</v>
      </c>
      <c r="N14" s="5" t="s">
        <v>25</v>
      </c>
      <c r="O14" s="8" t="s">
        <v>25</v>
      </c>
      <c r="P14" s="13" t="s">
        <v>105</v>
      </c>
      <c r="Q14" s="9" t="str">
        <f t="shared" si="0"/>
        <v>Xuất sắc</v>
      </c>
      <c r="R14" s="9" t="str">
        <f t="shared" si="1"/>
        <v/>
      </c>
      <c r="S14" s="9" t="str">
        <f t="shared" si="2"/>
        <v/>
      </c>
      <c r="T14" s="9" t="str">
        <f t="shared" si="3"/>
        <v/>
      </c>
      <c r="U14" s="9" t="str">
        <f t="shared" si="4"/>
        <v/>
      </c>
      <c r="V14" s="9" t="str">
        <f t="shared" si="5"/>
        <v/>
      </c>
      <c r="W14" s="10">
        <f t="shared" si="6"/>
        <v>9.1999999999999993</v>
      </c>
    </row>
    <row r="15" spans="1:23" x14ac:dyDescent="0.25">
      <c r="B15" s="4" t="s">
        <v>71</v>
      </c>
      <c r="C15" s="5" t="s">
        <v>72</v>
      </c>
      <c r="D15" s="6" t="s">
        <v>73</v>
      </c>
      <c r="E15" s="7" t="s">
        <v>74</v>
      </c>
      <c r="F15" s="5" t="s">
        <v>75</v>
      </c>
      <c r="G15" s="5" t="s">
        <v>35</v>
      </c>
      <c r="H15" s="5" t="s">
        <v>35</v>
      </c>
      <c r="I15" s="5" t="s">
        <v>35</v>
      </c>
      <c r="J15" s="5" t="s">
        <v>35</v>
      </c>
      <c r="K15" s="5" t="s">
        <v>35</v>
      </c>
      <c r="L15" s="5" t="s">
        <v>35</v>
      </c>
      <c r="M15" s="5" t="s">
        <v>35</v>
      </c>
      <c r="N15" s="5" t="s">
        <v>35</v>
      </c>
      <c r="O15" s="8" t="s">
        <v>35</v>
      </c>
      <c r="P15" s="13" t="s">
        <v>102</v>
      </c>
      <c r="Q15" s="9" t="str">
        <f t="shared" si="0"/>
        <v/>
      </c>
      <c r="R15" s="9" t="str">
        <f t="shared" si="1"/>
        <v/>
      </c>
      <c r="S15" s="9" t="str">
        <f t="shared" si="2"/>
        <v/>
      </c>
      <c r="T15" s="9" t="str">
        <f t="shared" si="3"/>
        <v/>
      </c>
      <c r="U15" s="9" t="str">
        <f t="shared" si="4"/>
        <v/>
      </c>
      <c r="V15" s="9" t="str">
        <f t="shared" si="5"/>
        <v>Yếu</v>
      </c>
      <c r="W15" s="10">
        <f t="shared" si="6"/>
        <v>0</v>
      </c>
    </row>
    <row r="16" spans="1:23" x14ac:dyDescent="0.25">
      <c r="B16" s="4" t="s">
        <v>76</v>
      </c>
      <c r="C16" s="5" t="s">
        <v>77</v>
      </c>
      <c r="D16" s="6" t="s">
        <v>78</v>
      </c>
      <c r="E16" s="7" t="s">
        <v>79</v>
      </c>
      <c r="F16" s="5" t="s">
        <v>80</v>
      </c>
      <c r="G16" s="5" t="s">
        <v>54</v>
      </c>
      <c r="H16" s="5" t="s">
        <v>45</v>
      </c>
      <c r="I16" s="5" t="s">
        <v>29</v>
      </c>
      <c r="J16" s="5" t="s">
        <v>22</v>
      </c>
      <c r="K16" s="5" t="s">
        <v>55</v>
      </c>
      <c r="L16" s="5" t="s">
        <v>81</v>
      </c>
      <c r="M16" s="5" t="s">
        <v>42</v>
      </c>
      <c r="N16" s="5" t="s">
        <v>82</v>
      </c>
      <c r="O16" s="8" t="s">
        <v>83</v>
      </c>
      <c r="P16" s="13" t="s">
        <v>101</v>
      </c>
      <c r="Q16" s="9" t="str">
        <f t="shared" si="0"/>
        <v/>
      </c>
      <c r="R16" s="9" t="str">
        <f t="shared" si="1"/>
        <v/>
      </c>
      <c r="S16" s="9" t="str">
        <f t="shared" si="2"/>
        <v>Khá</v>
      </c>
      <c r="T16" s="9" t="str">
        <f t="shared" si="3"/>
        <v/>
      </c>
      <c r="U16" s="9" t="str">
        <f t="shared" si="4"/>
        <v/>
      </c>
      <c r="V16" s="9" t="str">
        <f t="shared" si="5"/>
        <v/>
      </c>
      <c r="W16" s="10">
        <f t="shared" si="6"/>
        <v>7.5</v>
      </c>
    </row>
    <row r="17" spans="2:23" x14ac:dyDescent="0.25">
      <c r="B17" s="4" t="s">
        <v>84</v>
      </c>
      <c r="C17" s="5" t="s">
        <v>85</v>
      </c>
      <c r="D17" s="6" t="s">
        <v>86</v>
      </c>
      <c r="E17" s="7" t="s">
        <v>87</v>
      </c>
      <c r="F17" s="5" t="s">
        <v>88</v>
      </c>
      <c r="G17" s="5" t="s">
        <v>41</v>
      </c>
      <c r="H17" s="5" t="s">
        <v>53</v>
      </c>
      <c r="I17" s="5" t="s">
        <v>89</v>
      </c>
      <c r="J17" s="5" t="s">
        <v>52</v>
      </c>
      <c r="K17" s="5" t="s">
        <v>53</v>
      </c>
      <c r="L17" s="5" t="s">
        <v>90</v>
      </c>
      <c r="M17" s="5" t="s">
        <v>63</v>
      </c>
      <c r="N17" s="5" t="s">
        <v>22</v>
      </c>
      <c r="O17" s="8" t="s">
        <v>63</v>
      </c>
      <c r="P17" s="13" t="s">
        <v>104</v>
      </c>
      <c r="Q17" s="9" t="str">
        <f t="shared" si="0"/>
        <v/>
      </c>
      <c r="R17" s="9" t="str">
        <f t="shared" si="1"/>
        <v>Giỏi</v>
      </c>
      <c r="S17" s="9" t="str">
        <f t="shared" si="2"/>
        <v/>
      </c>
      <c r="T17" s="9" t="str">
        <f t="shared" si="3"/>
        <v/>
      </c>
      <c r="U17" s="9" t="str">
        <f t="shared" si="4"/>
        <v/>
      </c>
      <c r="V17" s="9" t="str">
        <f t="shared" si="5"/>
        <v/>
      </c>
      <c r="W17" s="10">
        <f t="shared" si="6"/>
        <v>8.8000000000000007</v>
      </c>
    </row>
    <row r="18" spans="2:23" x14ac:dyDescent="0.25">
      <c r="B18" s="4" t="s">
        <v>91</v>
      </c>
      <c r="C18" s="5" t="s">
        <v>92</v>
      </c>
      <c r="D18" s="6" t="s">
        <v>93</v>
      </c>
      <c r="E18" s="7" t="s">
        <v>94</v>
      </c>
      <c r="F18" s="5" t="s">
        <v>95</v>
      </c>
      <c r="G18" s="5" t="s">
        <v>69</v>
      </c>
      <c r="H18" s="5" t="s">
        <v>54</v>
      </c>
      <c r="I18" s="5" t="s">
        <v>55</v>
      </c>
      <c r="J18" s="5" t="s">
        <v>54</v>
      </c>
      <c r="K18" s="5" t="s">
        <v>70</v>
      </c>
      <c r="L18" s="5" t="s">
        <v>56</v>
      </c>
      <c r="M18" s="5" t="s">
        <v>96</v>
      </c>
      <c r="N18" s="5" t="s">
        <v>29</v>
      </c>
      <c r="O18" s="8" t="s">
        <v>89</v>
      </c>
      <c r="P18" s="13" t="s">
        <v>104</v>
      </c>
      <c r="Q18" s="9" t="str">
        <f t="shared" si="0"/>
        <v/>
      </c>
      <c r="R18" s="9" t="str">
        <f t="shared" si="1"/>
        <v>Giỏi</v>
      </c>
      <c r="S18" s="9" t="str">
        <f t="shared" si="2"/>
        <v/>
      </c>
      <c r="T18" s="9" t="str">
        <f t="shared" si="3"/>
        <v/>
      </c>
      <c r="U18" s="9" t="str">
        <f t="shared" si="4"/>
        <v/>
      </c>
      <c r="V18" s="9" t="str">
        <f t="shared" si="5"/>
        <v/>
      </c>
      <c r="W18" s="10">
        <f t="shared" si="6"/>
        <v>8.1</v>
      </c>
    </row>
    <row r="19" spans="2:23" x14ac:dyDescent="0.25">
      <c r="B19" s="4" t="s">
        <v>97</v>
      </c>
      <c r="C19" s="5" t="s">
        <v>98</v>
      </c>
      <c r="D19" s="6" t="s">
        <v>32</v>
      </c>
      <c r="E19" s="7" t="s">
        <v>33</v>
      </c>
      <c r="F19" s="5" t="s">
        <v>99</v>
      </c>
      <c r="G19" s="5" t="s">
        <v>35</v>
      </c>
      <c r="H19" s="5" t="s">
        <v>35</v>
      </c>
      <c r="I19" s="5" t="s">
        <v>35</v>
      </c>
      <c r="J19" s="5" t="s">
        <v>35</v>
      </c>
      <c r="K19" s="5" t="s">
        <v>35</v>
      </c>
      <c r="L19" s="5" t="s">
        <v>35</v>
      </c>
      <c r="M19" s="5" t="s">
        <v>35</v>
      </c>
      <c r="N19" s="5" t="s">
        <v>35</v>
      </c>
      <c r="O19" s="8" t="s">
        <v>35</v>
      </c>
      <c r="P19" s="13" t="s">
        <v>102</v>
      </c>
      <c r="Q19" s="9" t="str">
        <f t="shared" si="0"/>
        <v/>
      </c>
      <c r="R19" s="9" t="str">
        <f t="shared" si="1"/>
        <v/>
      </c>
      <c r="S19" s="9" t="str">
        <f t="shared" si="2"/>
        <v/>
      </c>
      <c r="T19" s="9" t="str">
        <f t="shared" si="3"/>
        <v/>
      </c>
      <c r="U19" s="9" t="str">
        <f t="shared" si="4"/>
        <v/>
      </c>
      <c r="V19" s="9" t="str">
        <f t="shared" si="5"/>
        <v>Yếu</v>
      </c>
      <c r="W19" s="10">
        <f t="shared" si="6"/>
        <v>0</v>
      </c>
    </row>
    <row r="21" spans="2:23" x14ac:dyDescent="0.25">
      <c r="B21" s="11" t="s">
        <v>100</v>
      </c>
    </row>
  </sheetData>
  <mergeCells count="3">
    <mergeCell ref="A5:P5"/>
    <mergeCell ref="A6:P6"/>
    <mergeCell ref="D8:E8"/>
  </mergeCells>
  <pageMargins left="0.22" right="0.17" top="0.28999999999999998" bottom="0.28999999999999998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TCN21B</vt:lpstr>
    </vt:vector>
  </TitlesOfParts>
  <Company>21AK22.COM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21AK22</dc:creator>
  <cp:lastModifiedBy>21AK22</cp:lastModifiedBy>
  <dcterms:created xsi:type="dcterms:W3CDTF">2022-05-11T09:19:24Z</dcterms:created>
  <dcterms:modified xsi:type="dcterms:W3CDTF">2022-12-24T08:44:33Z</dcterms:modified>
</cp:coreProperties>
</file>